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ochody-adm. rządow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<sst xmlns="http://schemas.openxmlformats.org/spreadsheetml/2006/main" count="78" uniqueCount="57">
  <si>
    <t>Dochody na zadania z zakresu administracji rządowej  2006 r.</t>
  </si>
  <si>
    <t>Klasyfikacja budżetowa</t>
  </si>
  <si>
    <t xml:space="preserve">Treść </t>
  </si>
  <si>
    <t>Plan na 2006 rok</t>
  </si>
  <si>
    <t>Plan po zmianach</t>
  </si>
  <si>
    <t>Realizacja</t>
  </si>
  <si>
    <t>% realizacji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</si>
  <si>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</si>
  <si>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</si>
  <si>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</si>
  <si>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</si>
  <si>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</si>
  <si>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</si>
  <si>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</si>
  <si>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</si>
  <si>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</si>
  <si>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</si>
  <si>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</si>
  <si>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</si>
  <si>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</si>
  <si>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Działalność usługowa</t>
  </si>
  <si>
    <t>Prace geodezyjne i kartograficzne /nieinwestycyjne/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</si>
  <si>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</si>
  <si>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</si>
  <si>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</si>
  <si>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</si>
  <si>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</si>
  <si>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Komisje poborowe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</si>
  <si>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</si>
  <si>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</si>
  <si>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</si>
  <si>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</si>
  <si>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</si>
  <si>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</si>
  <si>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</si>
  <si>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</si>
  <si>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</si>
  <si>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</si>
  <si>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85141</t>
  </si>
  <si>
    <t>Ratownictwo medyczne</t>
  </si>
  <si>
    <t>85156</t>
  </si>
  <si>
    <t>Składki na ubezpieczenie zdrowotne oraz świadczenia dla osób nieobjetych obowiązkiem ubezpieczenia zdrowotnego</t>
  </si>
  <si>
    <t>852</t>
  </si>
  <si>
    <t>Pomoc społeczna</t>
  </si>
  <si>
    <t>85203</t>
  </si>
  <si>
    <t>Ośrodki wsparcia</t>
  </si>
  <si>
    <t>853</t>
  </si>
  <si>
    <t>Pozostałe zadania w zakresie polityki społecznej</t>
  </si>
  <si>
    <t>85321</t>
  </si>
  <si>
    <t>Zespoły do spraw orzekania o stopniu niepełnosprawności</t>
  </si>
  <si>
    <t>OGÓŁEM: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</si>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</sst>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ulpit\Pulpit\BUDZET%202006\DOCHODY%20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dnostki rządowe"/>
      <sheetName val="Dochody-adm. rządowa"/>
      <sheetName val="Dochody Budż. Państwa"/>
      <sheetName val="jednostki"/>
      <sheetName val="Dochody-ogółem"/>
      <sheetName val="analityka szkoły"/>
    </sheetNames>
    <sheetDataSet>
      <sheetData sheetId="4">
        <row r="113">
          <cell r="F113">
            <v>161578</v>
          </cell>
          <cell r="G113">
            <v>161578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C44">
      <selection activeCell="F52" sqref="F52"/>
    </sheetView>
  </sheetViews>
  <sheetFormatPr defaultColWidth="9.00390625" defaultRowHeight="12.75"/>
  <cols>
    <col min="1" max="1" width="10.375" style="0" customWidth="1"/>
    <col min="2" max="2" width="11.375" style="0" customWidth="1"/>
    <col min="3" max="3" width="11.25390625" style="0" customWidth="1"/>
    <col min="4" max="4" width="40.75390625" style="0" customWidth="1"/>
    <col min="5" max="5" width="15.00390625" style="0" customWidth="1"/>
    <col min="6" max="6" width="14.875" style="0" customWidth="1"/>
    <col min="7" max="7" width="15.25390625" style="0" customWidth="1"/>
    <col min="8" max="8" width="15.125" style="0" customWidth="1"/>
  </cols>
  <sheetData>
    <row r="1" ht="21.75" customHeight="1">
      <c r="A1" s="1"/>
    </row>
    <row r="2" spans="1:3" ht="20.25" customHeight="1">
      <c r="A2" s="2" t="s">
        <v>0</v>
      </c>
      <c r="C2" s="2"/>
    </row>
    <row r="3" spans="1:3" ht="17.25" customHeight="1">
      <c r="A3" s="2"/>
      <c r="C3" s="2"/>
    </row>
    <row r="4" spans="1:3" ht="18">
      <c r="A4" s="1"/>
      <c r="C4" s="2"/>
    </row>
    <row r="5" spans="1:8" ht="19.5" customHeight="1">
      <c r="A5" s="3" t="s">
        <v>1</v>
      </c>
      <c r="B5" s="3"/>
      <c r="C5" s="3"/>
      <c r="D5" s="4" t="s">
        <v>2</v>
      </c>
      <c r="E5" s="5" t="s">
        <v>3</v>
      </c>
      <c r="F5" s="6" t="s">
        <v>4</v>
      </c>
      <c r="G5" s="6" t="s">
        <v>5</v>
      </c>
      <c r="H5" s="6" t="s">
        <v>6</v>
      </c>
    </row>
    <row r="6" spans="1:8" ht="21" customHeight="1">
      <c r="A6" s="7" t="s">
        <v>7</v>
      </c>
      <c r="B6" s="7" t="s">
        <v>8</v>
      </c>
      <c r="C6" s="7" t="s">
        <v>9</v>
      </c>
      <c r="D6" s="4"/>
      <c r="E6" s="5"/>
      <c r="F6" s="8"/>
      <c r="G6" s="8"/>
      <c r="H6" s="8"/>
    </row>
    <row r="7" spans="1:8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0.25" customHeight="1">
      <c r="A8" s="10" t="s">
        <v>10</v>
      </c>
      <c r="B8" s="11"/>
      <c r="C8" s="11"/>
      <c r="D8" s="12" t="s">
        <v>11</v>
      </c>
      <c r="E8" s="13">
        <f aca="true" t="shared" si="0" ref="E8:G9">E9</f>
        <v>35000</v>
      </c>
      <c r="F8" s="14">
        <f t="shared" si="0"/>
        <v>35000</v>
      </c>
      <c r="G8" s="14">
        <f t="shared" si="0"/>
        <v>31800</v>
      </c>
      <c r="H8" s="14">
        <f aca="true" t="shared" si="1" ref="H8:H47">G8/F8*100</f>
        <v>90.85714285714286</v>
      </c>
    </row>
    <row r="9" spans="1:8" ht="33" customHeight="1">
      <c r="A9" s="15"/>
      <c r="B9" s="16" t="s">
        <v>12</v>
      </c>
      <c r="C9" s="16"/>
      <c r="D9" s="17" t="s">
        <v>13</v>
      </c>
      <c r="E9" s="18">
        <f t="shared" si="0"/>
        <v>35000</v>
      </c>
      <c r="F9" s="19">
        <f t="shared" si="0"/>
        <v>35000</v>
      </c>
      <c r="G9" s="19">
        <f t="shared" si="0"/>
        <v>31800</v>
      </c>
      <c r="H9" s="19">
        <f t="shared" si="1"/>
        <v>90.85714285714286</v>
      </c>
    </row>
    <row r="10" spans="1:8" ht="57" customHeight="1">
      <c r="A10" s="20"/>
      <c r="B10" s="21"/>
      <c r="C10" s="16" t="s">
        <v>14</v>
      </c>
      <c r="D10" s="22" t="s">
        <v>15</v>
      </c>
      <c r="E10" s="23">
        <v>35000</v>
      </c>
      <c r="F10" s="24">
        <v>35000</v>
      </c>
      <c r="G10" s="24">
        <v>31800</v>
      </c>
      <c r="H10" s="24">
        <f t="shared" si="1"/>
        <v>90.85714285714286</v>
      </c>
    </row>
    <row r="11" spans="1:8" ht="19.5" customHeight="1">
      <c r="A11" s="10" t="s">
        <v>16</v>
      </c>
      <c r="B11" s="11"/>
      <c r="C11" s="25"/>
      <c r="D11" s="12" t="s">
        <v>17</v>
      </c>
      <c r="E11" s="26">
        <f aca="true" t="shared" si="2" ref="E11:G12">E12</f>
        <v>20000</v>
      </c>
      <c r="F11" s="27">
        <f t="shared" si="2"/>
        <v>19000</v>
      </c>
      <c r="G11" s="27">
        <f t="shared" si="2"/>
        <v>18390.95</v>
      </c>
      <c r="H11" s="14">
        <f t="shared" si="1"/>
        <v>96.79447368421053</v>
      </c>
    </row>
    <row r="12" spans="1:8" ht="35.25" customHeight="1">
      <c r="A12" s="20"/>
      <c r="B12" s="16" t="s">
        <v>18</v>
      </c>
      <c r="C12" s="28"/>
      <c r="D12" s="17" t="s">
        <v>19</v>
      </c>
      <c r="E12" s="29">
        <f t="shared" si="2"/>
        <v>20000</v>
      </c>
      <c r="F12" s="30">
        <f t="shared" si="2"/>
        <v>19000</v>
      </c>
      <c r="G12" s="30">
        <f t="shared" si="2"/>
        <v>18390.95</v>
      </c>
      <c r="H12" s="19">
        <f t="shared" si="1"/>
        <v>96.79447368421053</v>
      </c>
    </row>
    <row r="13" spans="1:8" ht="58.5" customHeight="1">
      <c r="A13" s="20"/>
      <c r="B13" s="21"/>
      <c r="C13" s="28" t="s">
        <v>14</v>
      </c>
      <c r="D13" s="22" t="s">
        <v>15</v>
      </c>
      <c r="E13" s="31">
        <v>20000</v>
      </c>
      <c r="F13" s="32">
        <v>19000</v>
      </c>
      <c r="G13" s="32">
        <v>18390.95</v>
      </c>
      <c r="H13" s="24">
        <f t="shared" si="1"/>
        <v>96.79447368421053</v>
      </c>
    </row>
    <row r="14" spans="1:8" ht="19.5" customHeight="1">
      <c r="A14" s="33">
        <v>710</v>
      </c>
      <c r="B14" s="34"/>
      <c r="C14" s="35"/>
      <c r="D14" s="12" t="s">
        <v>20</v>
      </c>
      <c r="E14" s="13">
        <f>E15+E17+E19</f>
        <v>254000</v>
      </c>
      <c r="F14" s="14">
        <f>F15+F17+F19</f>
        <v>323300</v>
      </c>
      <c r="G14" s="14">
        <f>G15+G17+G19</f>
        <v>323300</v>
      </c>
      <c r="H14" s="14">
        <f t="shared" si="1"/>
        <v>100</v>
      </c>
    </row>
    <row r="15" spans="1:8" ht="35.25" customHeight="1">
      <c r="A15" s="36"/>
      <c r="B15" s="37">
        <v>71013</v>
      </c>
      <c r="C15" s="37"/>
      <c r="D15" s="17" t="s">
        <v>21</v>
      </c>
      <c r="E15" s="18">
        <f>E16</f>
        <v>30000</v>
      </c>
      <c r="F15" s="19">
        <f>F16</f>
        <v>50000</v>
      </c>
      <c r="G15" s="19">
        <f>G16</f>
        <v>50000</v>
      </c>
      <c r="H15" s="19">
        <f t="shared" si="1"/>
        <v>100</v>
      </c>
    </row>
    <row r="16" spans="1:8" ht="58.5" customHeight="1">
      <c r="A16" s="36"/>
      <c r="B16" s="38"/>
      <c r="C16" s="37">
        <v>2110</v>
      </c>
      <c r="D16" s="22" t="s">
        <v>15</v>
      </c>
      <c r="E16" s="23">
        <v>30000</v>
      </c>
      <c r="F16" s="24">
        <v>50000</v>
      </c>
      <c r="G16" s="24">
        <v>50000</v>
      </c>
      <c r="H16" s="24">
        <f t="shared" si="1"/>
        <v>100</v>
      </c>
    </row>
    <row r="17" spans="1:8" ht="36" customHeight="1">
      <c r="A17" s="36"/>
      <c r="B17" s="37">
        <v>71014</v>
      </c>
      <c r="C17" s="37"/>
      <c r="D17" s="17" t="s">
        <v>22</v>
      </c>
      <c r="E17" s="18">
        <f>E18</f>
        <v>30000</v>
      </c>
      <c r="F17" s="19">
        <f>F18</f>
        <v>65000</v>
      </c>
      <c r="G17" s="19">
        <f>G18</f>
        <v>65000</v>
      </c>
      <c r="H17" s="19">
        <f t="shared" si="1"/>
        <v>100</v>
      </c>
    </row>
    <row r="18" spans="1:8" ht="58.5" customHeight="1">
      <c r="A18" s="36"/>
      <c r="B18" s="38"/>
      <c r="C18" s="37">
        <v>2110</v>
      </c>
      <c r="D18" s="22" t="s">
        <v>15</v>
      </c>
      <c r="E18" s="23">
        <v>30000</v>
      </c>
      <c r="F18" s="24">
        <v>65000</v>
      </c>
      <c r="G18" s="24">
        <v>65000</v>
      </c>
      <c r="H18" s="24">
        <f t="shared" si="1"/>
        <v>100</v>
      </c>
    </row>
    <row r="19" spans="1:8" ht="25.5" customHeight="1">
      <c r="A19" s="36"/>
      <c r="B19" s="37">
        <v>71015</v>
      </c>
      <c r="C19" s="37"/>
      <c r="D19" s="17" t="s">
        <v>23</v>
      </c>
      <c r="E19" s="18">
        <f>E20+E21</f>
        <v>194000</v>
      </c>
      <c r="F19" s="19">
        <f>F20+F21</f>
        <v>208300</v>
      </c>
      <c r="G19" s="19">
        <f>G20+G21</f>
        <v>208300</v>
      </c>
      <c r="H19" s="19">
        <f t="shared" si="1"/>
        <v>100</v>
      </c>
    </row>
    <row r="20" spans="1:8" ht="63" customHeight="1">
      <c r="A20" s="36"/>
      <c r="B20" s="38"/>
      <c r="C20" s="37">
        <v>2110</v>
      </c>
      <c r="D20" s="22" t="s">
        <v>15</v>
      </c>
      <c r="E20" s="23">
        <v>187000</v>
      </c>
      <c r="F20" s="24">
        <v>201300</v>
      </c>
      <c r="G20" s="24">
        <v>201300</v>
      </c>
      <c r="H20" s="24">
        <f t="shared" si="1"/>
        <v>100</v>
      </c>
    </row>
    <row r="21" spans="1:8" ht="58.5" customHeight="1">
      <c r="A21" s="36"/>
      <c r="B21" s="38"/>
      <c r="C21" s="37">
        <v>6410</v>
      </c>
      <c r="D21" s="22" t="s">
        <v>24</v>
      </c>
      <c r="E21" s="23">
        <v>7000</v>
      </c>
      <c r="F21" s="24">
        <v>7000</v>
      </c>
      <c r="G21" s="24">
        <v>7000</v>
      </c>
      <c r="H21" s="24">
        <f t="shared" si="1"/>
        <v>100</v>
      </c>
    </row>
    <row r="22" spans="1:8" ht="26.25" customHeight="1">
      <c r="A22" s="33">
        <v>750</v>
      </c>
      <c r="B22" s="34"/>
      <c r="C22" s="35"/>
      <c r="D22" s="12" t="s">
        <v>25</v>
      </c>
      <c r="E22" s="13">
        <f>E23+E25</f>
        <v>158265</v>
      </c>
      <c r="F22" s="14">
        <f>F23+F25</f>
        <v>161472</v>
      </c>
      <c r="G22" s="14">
        <f>G23+G25</f>
        <v>161457.89</v>
      </c>
      <c r="H22" s="14">
        <f t="shared" si="1"/>
        <v>99.99126164288546</v>
      </c>
    </row>
    <row r="23" spans="1:8" ht="23.25" customHeight="1">
      <c r="A23" s="36"/>
      <c r="B23" s="37">
        <v>75011</v>
      </c>
      <c r="C23" s="37"/>
      <c r="D23" s="17" t="s">
        <v>26</v>
      </c>
      <c r="E23" s="18">
        <f>E24</f>
        <v>141065</v>
      </c>
      <c r="F23" s="19">
        <f>F24</f>
        <v>141065</v>
      </c>
      <c r="G23" s="19">
        <f>G24</f>
        <v>141065</v>
      </c>
      <c r="H23" s="19">
        <f t="shared" si="1"/>
        <v>100</v>
      </c>
    </row>
    <row r="24" spans="1:8" ht="54" customHeight="1">
      <c r="A24" s="36"/>
      <c r="B24" s="38"/>
      <c r="C24" s="37">
        <v>2110</v>
      </c>
      <c r="D24" s="22" t="s">
        <v>15</v>
      </c>
      <c r="E24" s="23">
        <v>141065</v>
      </c>
      <c r="F24" s="24">
        <v>141065</v>
      </c>
      <c r="G24" s="24">
        <v>141065</v>
      </c>
      <c r="H24" s="24">
        <f t="shared" si="1"/>
        <v>100</v>
      </c>
    </row>
    <row r="25" spans="1:8" ht="18.75" customHeight="1">
      <c r="A25" s="36"/>
      <c r="B25" s="37">
        <v>75045</v>
      </c>
      <c r="C25" s="37"/>
      <c r="D25" s="17" t="s">
        <v>27</v>
      </c>
      <c r="E25" s="18">
        <f>E26</f>
        <v>17200</v>
      </c>
      <c r="F25" s="19">
        <f>F26</f>
        <v>20407</v>
      </c>
      <c r="G25" s="19">
        <f>G26</f>
        <v>20392.89</v>
      </c>
      <c r="H25" s="19">
        <f t="shared" si="1"/>
        <v>99.93085705885235</v>
      </c>
    </row>
    <row r="26" spans="1:8" ht="60.75" customHeight="1">
      <c r="A26" s="36"/>
      <c r="B26" s="38"/>
      <c r="C26" s="37">
        <v>2110</v>
      </c>
      <c r="D26" s="22" t="s">
        <v>15</v>
      </c>
      <c r="E26" s="23">
        <v>17200</v>
      </c>
      <c r="F26" s="24">
        <v>20407</v>
      </c>
      <c r="G26" s="24">
        <v>20392.89</v>
      </c>
      <c r="H26" s="24">
        <f t="shared" si="1"/>
        <v>99.93085705885235</v>
      </c>
    </row>
    <row r="27" spans="1:8" ht="54" customHeight="1">
      <c r="A27" s="33">
        <v>751</v>
      </c>
      <c r="B27" s="34"/>
      <c r="C27" s="35"/>
      <c r="D27" s="12" t="s">
        <v>28</v>
      </c>
      <c r="E27" s="13">
        <f>SUM(E28)</f>
        <v>0</v>
      </c>
      <c r="F27" s="14">
        <f>SUM(F28)</f>
        <v>21699</v>
      </c>
      <c r="G27" s="14">
        <f>SUM(G28)</f>
        <v>21499</v>
      </c>
      <c r="H27" s="14">
        <f t="shared" si="1"/>
        <v>99.07829853910319</v>
      </c>
    </row>
    <row r="28" spans="1:8" ht="87" customHeight="1">
      <c r="A28" s="36"/>
      <c r="B28" s="37">
        <v>75109</v>
      </c>
      <c r="C28" s="37"/>
      <c r="D28" s="17" t="s">
        <v>29</v>
      </c>
      <c r="E28" s="18">
        <f>E29</f>
        <v>0</v>
      </c>
      <c r="F28" s="19">
        <f>F29</f>
        <v>21699</v>
      </c>
      <c r="G28" s="19">
        <f>G29</f>
        <v>21499</v>
      </c>
      <c r="H28" s="19">
        <f t="shared" si="1"/>
        <v>99.07829853910319</v>
      </c>
    </row>
    <row r="29" spans="1:8" ht="65.25" customHeight="1">
      <c r="A29" s="36"/>
      <c r="B29" s="38"/>
      <c r="C29" s="37">
        <v>2110</v>
      </c>
      <c r="D29" s="22" t="s">
        <v>15</v>
      </c>
      <c r="E29" s="23"/>
      <c r="F29" s="24">
        <v>21699</v>
      </c>
      <c r="G29" s="24">
        <v>21499</v>
      </c>
      <c r="H29" s="24">
        <f t="shared" si="1"/>
        <v>99.07829853910319</v>
      </c>
    </row>
    <row r="30" spans="1:8" ht="36.75" customHeight="1">
      <c r="A30" s="10" t="s">
        <v>30</v>
      </c>
      <c r="B30" s="11"/>
      <c r="C30" s="11"/>
      <c r="D30" s="12" t="s">
        <v>31</v>
      </c>
      <c r="E30" s="39">
        <f>E31+E33</f>
        <v>2453824</v>
      </c>
      <c r="F30" s="40">
        <f>F31+F33</f>
        <v>2552674</v>
      </c>
      <c r="G30" s="40">
        <f>G31+G33</f>
        <v>2552674</v>
      </c>
      <c r="H30" s="14">
        <f t="shared" si="1"/>
        <v>100</v>
      </c>
    </row>
    <row r="31" spans="1:8" ht="36" customHeight="1">
      <c r="A31" s="20"/>
      <c r="B31" s="16" t="s">
        <v>32</v>
      </c>
      <c r="C31" s="41"/>
      <c r="D31" s="17" t="s">
        <v>33</v>
      </c>
      <c r="E31" s="29">
        <f>E32</f>
        <v>2453424</v>
      </c>
      <c r="F31" s="30">
        <f>F32</f>
        <v>2552274</v>
      </c>
      <c r="G31" s="30">
        <f>G32</f>
        <v>2552274</v>
      </c>
      <c r="H31" s="19">
        <f t="shared" si="1"/>
        <v>100</v>
      </c>
    </row>
    <row r="32" spans="1:8" ht="60" customHeight="1">
      <c r="A32" s="20"/>
      <c r="B32" s="16"/>
      <c r="C32" s="16" t="s">
        <v>14</v>
      </c>
      <c r="D32" s="22" t="s">
        <v>15</v>
      </c>
      <c r="E32" s="42">
        <v>2453424</v>
      </c>
      <c r="F32" s="43">
        <v>2552274</v>
      </c>
      <c r="G32" s="43">
        <v>2552274</v>
      </c>
      <c r="H32" s="24">
        <f t="shared" si="1"/>
        <v>100</v>
      </c>
    </row>
    <row r="33" spans="1:8" ht="20.25" customHeight="1">
      <c r="A33" s="20"/>
      <c r="B33" s="16" t="s">
        <v>34</v>
      </c>
      <c r="C33" s="41"/>
      <c r="D33" s="17" t="s">
        <v>35</v>
      </c>
      <c r="E33" s="29">
        <f>E34</f>
        <v>400</v>
      </c>
      <c r="F33" s="30">
        <f>F34</f>
        <v>400</v>
      </c>
      <c r="G33" s="30">
        <f>G34</f>
        <v>400</v>
      </c>
      <c r="H33" s="19">
        <f t="shared" si="1"/>
        <v>100</v>
      </c>
    </row>
    <row r="34" spans="1:8" ht="57.75" customHeight="1">
      <c r="A34" s="20"/>
      <c r="B34" s="16"/>
      <c r="C34" s="16" t="s">
        <v>14</v>
      </c>
      <c r="D34" s="22" t="s">
        <v>15</v>
      </c>
      <c r="E34" s="42">
        <v>400</v>
      </c>
      <c r="F34" s="43">
        <v>400</v>
      </c>
      <c r="G34" s="43">
        <v>400</v>
      </c>
      <c r="H34" s="24">
        <f t="shared" si="1"/>
        <v>100</v>
      </c>
    </row>
    <row r="35" spans="1:8" ht="21" customHeight="1">
      <c r="A35" s="10" t="s">
        <v>36</v>
      </c>
      <c r="B35" s="11"/>
      <c r="C35" s="25"/>
      <c r="D35" s="12" t="s">
        <v>37</v>
      </c>
      <c r="E35" s="44">
        <f>'[1]Dochody-ogółem'!E113+E39</f>
        <v>1220000</v>
      </c>
      <c r="F35" s="44">
        <f>'[1]Dochody-ogółem'!F113+F39</f>
        <v>1153790</v>
      </c>
      <c r="G35" s="44">
        <f>'[1]Dochody-ogółem'!G113+G39</f>
        <v>1027564.4</v>
      </c>
      <c r="H35" s="14">
        <f t="shared" si="1"/>
        <v>89.05991558255836</v>
      </c>
    </row>
    <row r="36" spans="1:8" ht="22.5" customHeight="1">
      <c r="A36" s="10"/>
      <c r="B36" s="16" t="s">
        <v>38</v>
      </c>
      <c r="C36" s="41"/>
      <c r="D36" s="17" t="s">
        <v>39</v>
      </c>
      <c r="E36" s="29">
        <f>SUM(E37:E38)</f>
        <v>0</v>
      </c>
      <c r="F36" s="30">
        <f>SUM(F37:F38)</f>
        <v>161578</v>
      </c>
      <c r="G36" s="30">
        <f>SUM(G37:G38)</f>
        <v>161578</v>
      </c>
      <c r="H36" s="19">
        <f t="shared" si="1"/>
        <v>100</v>
      </c>
    </row>
    <row r="37" spans="1:8" ht="55.5" customHeight="1">
      <c r="A37" s="10"/>
      <c r="B37" s="20"/>
      <c r="C37" s="28" t="s">
        <v>14</v>
      </c>
      <c r="D37" s="22" t="s">
        <v>15</v>
      </c>
      <c r="E37" s="45"/>
      <c r="F37" s="46">
        <v>30000</v>
      </c>
      <c r="G37" s="46">
        <v>30000</v>
      </c>
      <c r="H37" s="24">
        <f t="shared" si="1"/>
        <v>100</v>
      </c>
    </row>
    <row r="38" spans="1:8" ht="55.5" customHeight="1">
      <c r="A38" s="10"/>
      <c r="B38" s="20"/>
      <c r="C38" s="37">
        <v>6410</v>
      </c>
      <c r="D38" s="22" t="s">
        <v>24</v>
      </c>
      <c r="E38" s="45"/>
      <c r="F38" s="46">
        <v>131578</v>
      </c>
      <c r="G38" s="46">
        <v>131578</v>
      </c>
      <c r="H38" s="24">
        <f t="shared" si="1"/>
        <v>100</v>
      </c>
    </row>
    <row r="39" spans="1:8" ht="64.5" customHeight="1">
      <c r="A39" s="20"/>
      <c r="B39" s="16" t="s">
        <v>40</v>
      </c>
      <c r="C39" s="41"/>
      <c r="D39" s="17" t="s">
        <v>41</v>
      </c>
      <c r="E39" s="29">
        <f>E40</f>
        <v>1220000</v>
      </c>
      <c r="F39" s="30">
        <f>F40</f>
        <v>992212</v>
      </c>
      <c r="G39" s="30">
        <f>G40</f>
        <v>865986.4</v>
      </c>
      <c r="H39" s="19">
        <f t="shared" si="1"/>
        <v>87.27836389803792</v>
      </c>
    </row>
    <row r="40" spans="1:8" ht="59.25" customHeight="1">
      <c r="A40" s="20"/>
      <c r="B40" s="20"/>
      <c r="C40" s="28" t="s">
        <v>14</v>
      </c>
      <c r="D40" s="22" t="s">
        <v>15</v>
      </c>
      <c r="E40" s="45">
        <v>1220000</v>
      </c>
      <c r="F40" s="46">
        <v>992212</v>
      </c>
      <c r="G40" s="46">
        <v>865986.4</v>
      </c>
      <c r="H40" s="24">
        <f t="shared" si="1"/>
        <v>87.27836389803792</v>
      </c>
    </row>
    <row r="41" spans="1:8" ht="18" customHeight="1">
      <c r="A41" s="10" t="s">
        <v>42</v>
      </c>
      <c r="B41" s="10"/>
      <c r="C41" s="25"/>
      <c r="D41" s="12" t="s">
        <v>43</v>
      </c>
      <c r="E41" s="13">
        <f aca="true" t="shared" si="3" ref="E41:G42">E42</f>
        <v>375000</v>
      </c>
      <c r="F41" s="14">
        <f t="shared" si="3"/>
        <v>721500</v>
      </c>
      <c r="G41" s="14">
        <f t="shared" si="3"/>
        <v>721445.64</v>
      </c>
      <c r="H41" s="14">
        <f t="shared" si="1"/>
        <v>99.9924656964657</v>
      </c>
    </row>
    <row r="42" spans="1:8" ht="24" customHeight="1">
      <c r="A42" s="20"/>
      <c r="B42" s="16" t="s">
        <v>44</v>
      </c>
      <c r="C42" s="41"/>
      <c r="D42" s="17" t="s">
        <v>45</v>
      </c>
      <c r="E42" s="29">
        <f t="shared" si="3"/>
        <v>375000</v>
      </c>
      <c r="F42" s="30">
        <f t="shared" si="3"/>
        <v>721500</v>
      </c>
      <c r="G42" s="30">
        <f t="shared" si="3"/>
        <v>721445.64</v>
      </c>
      <c r="H42" s="19">
        <f t="shared" si="1"/>
        <v>99.9924656964657</v>
      </c>
    </row>
    <row r="43" spans="1:8" ht="57.75" customHeight="1">
      <c r="A43" s="20"/>
      <c r="B43" s="16"/>
      <c r="C43" s="16" t="s">
        <v>14</v>
      </c>
      <c r="D43" s="22" t="s">
        <v>15</v>
      </c>
      <c r="E43" s="45">
        <v>375000</v>
      </c>
      <c r="F43" s="46">
        <v>721500</v>
      </c>
      <c r="G43" s="46">
        <v>721445.64</v>
      </c>
      <c r="H43" s="24">
        <f t="shared" si="1"/>
        <v>99.9924656964657</v>
      </c>
    </row>
    <row r="44" spans="1:8" ht="36" customHeight="1">
      <c r="A44" s="10" t="s">
        <v>46</v>
      </c>
      <c r="B44" s="10"/>
      <c r="C44" s="25"/>
      <c r="D44" s="12" t="s">
        <v>47</v>
      </c>
      <c r="E44" s="26">
        <f aca="true" t="shared" si="4" ref="E44:G45">E45</f>
        <v>61800</v>
      </c>
      <c r="F44" s="27">
        <f t="shared" si="4"/>
        <v>72800</v>
      </c>
      <c r="G44" s="27">
        <f t="shared" si="4"/>
        <v>72800</v>
      </c>
      <c r="H44" s="14">
        <f t="shared" si="1"/>
        <v>100</v>
      </c>
    </row>
    <row r="45" spans="1:8" ht="33" customHeight="1">
      <c r="A45" s="10"/>
      <c r="B45" s="16" t="s">
        <v>48</v>
      </c>
      <c r="C45" s="16"/>
      <c r="D45" s="17" t="s">
        <v>49</v>
      </c>
      <c r="E45" s="47">
        <f t="shared" si="4"/>
        <v>61800</v>
      </c>
      <c r="F45" s="48">
        <f t="shared" si="4"/>
        <v>72800</v>
      </c>
      <c r="G45" s="48">
        <f t="shared" si="4"/>
        <v>72800</v>
      </c>
      <c r="H45" s="19">
        <f t="shared" si="1"/>
        <v>100</v>
      </c>
    </row>
    <row r="46" spans="1:8" ht="57" customHeight="1">
      <c r="A46" s="10"/>
      <c r="B46" s="21"/>
      <c r="C46" s="16" t="s">
        <v>14</v>
      </c>
      <c r="D46" s="22" t="s">
        <v>15</v>
      </c>
      <c r="E46" s="45">
        <v>61800</v>
      </c>
      <c r="F46" s="46">
        <v>72800</v>
      </c>
      <c r="G46" s="46">
        <v>72800</v>
      </c>
      <c r="H46" s="24">
        <f t="shared" si="1"/>
        <v>100</v>
      </c>
    </row>
    <row r="47" spans="1:8" ht="23.25" customHeight="1">
      <c r="A47" s="49"/>
      <c r="B47" s="49"/>
      <c r="C47" s="50"/>
      <c r="D47" s="51" t="s">
        <v>50</v>
      </c>
      <c r="E47" s="52">
        <f>E8+E11+E14+E22+E30+E35+E41+E44+E28</f>
        <v>4577889</v>
      </c>
      <c r="F47" s="52">
        <f>F8+F11+F14+F22+F30+F35+F41+F44+F28</f>
        <v>5061235</v>
      </c>
      <c r="G47" s="52">
        <f>G8+G11+G14+G22+G30+G35+G41+G44+G28</f>
        <v>4930931.88</v>
      </c>
      <c r="H47" s="52">
        <f t="shared" si="1"/>
        <v>97.42546789469368</v>
      </c>
    </row>
    <row r="48" spans="1:5" ht="5.25" customHeight="1">
      <c r="A48" s="53"/>
      <c r="B48" s="53"/>
      <c r="C48" s="54"/>
      <c r="D48" s="55"/>
      <c r="E48" s="56"/>
    </row>
    <row r="49" spans="1:5" ht="15" customHeight="1">
      <c r="A49" s="57"/>
      <c r="B49" s="58"/>
      <c r="C49" s="59"/>
      <c r="E49" s="60"/>
    </row>
    <row r="50" spans="1:5" ht="15" customHeight="1">
      <c r="A50" s="57"/>
      <c r="B50" s="58"/>
      <c r="C50" s="59"/>
      <c r="D50" s="61" t="s">
        <v>51</v>
      </c>
      <c r="E50" s="60"/>
    </row>
    <row r="51" spans="1:5" ht="11.25" customHeight="1">
      <c r="A51" s="57"/>
      <c r="B51" s="58"/>
      <c r="C51" s="59"/>
      <c r="D51" s="62"/>
      <c r="E51" s="60"/>
    </row>
    <row r="52" spans="1:5" ht="14.25" customHeight="1">
      <c r="A52" s="57"/>
      <c r="B52" s="58"/>
      <c r="C52" s="63"/>
      <c r="D52" s="63" t="s">
        <v>52</v>
      </c>
      <c r="E52" s="63"/>
    </row>
    <row r="53" spans="1:5" ht="17.25" customHeight="1">
      <c r="A53" s="57"/>
      <c r="B53" s="64"/>
      <c r="C53" s="65"/>
      <c r="D53" s="66" t="s">
        <v>53</v>
      </c>
      <c r="E53" s="67"/>
    </row>
    <row r="54" spans="1:5" ht="16.5" customHeight="1">
      <c r="A54" s="57"/>
      <c r="B54" s="58"/>
      <c r="C54" s="58"/>
      <c r="D54" s="66" t="s">
        <v>54</v>
      </c>
      <c r="E54" s="60"/>
    </row>
    <row r="55" spans="1:5" ht="16.5" customHeight="1">
      <c r="A55" s="57"/>
      <c r="B55" s="64"/>
      <c r="C55" s="58"/>
      <c r="D55" s="66" t="s">
        <v>55</v>
      </c>
      <c r="E55" s="68"/>
    </row>
    <row r="56" spans="1:5" ht="15.75" customHeight="1">
      <c r="A56" s="57"/>
      <c r="B56" s="58"/>
      <c r="C56" s="59"/>
      <c r="D56" s="66" t="s">
        <v>56</v>
      </c>
      <c r="E56" s="69"/>
    </row>
    <row r="57" spans="1:5" ht="27" customHeight="1">
      <c r="A57" s="57"/>
      <c r="B57" s="64"/>
      <c r="C57" s="65"/>
      <c r="D57" s="66"/>
      <c r="E57" s="67"/>
    </row>
    <row r="58" spans="1:5" ht="33" customHeight="1">
      <c r="A58" s="53"/>
      <c r="B58" s="53"/>
      <c r="C58" s="54"/>
      <c r="D58" s="70"/>
      <c r="E58" s="56"/>
    </row>
    <row r="59" spans="1:3" ht="12.75">
      <c r="A59" s="71"/>
      <c r="B59" s="71"/>
      <c r="C59" s="71"/>
    </row>
    <row r="60" spans="1:3" ht="12.75">
      <c r="A60" s="71"/>
      <c r="B60" s="71"/>
      <c r="C60" s="71"/>
    </row>
    <row r="61" spans="1:3" ht="12.75">
      <c r="A61" s="71"/>
      <c r="B61" s="71"/>
      <c r="C61" s="71"/>
    </row>
    <row r="62" spans="1:4" ht="36.75" customHeight="1">
      <c r="A62" s="55"/>
      <c r="B62" s="55"/>
      <c r="C62" s="55"/>
      <c r="D62" s="55"/>
    </row>
    <row r="63" spans="1:4" ht="27" customHeight="1">
      <c r="A63" s="55"/>
      <c r="B63" s="55"/>
      <c r="C63" s="55"/>
      <c r="D63" s="55"/>
    </row>
    <row r="64" spans="1:4" ht="25.5" customHeight="1">
      <c r="A64" s="55"/>
      <c r="B64" s="55"/>
      <c r="C64" s="55"/>
      <c r="D64" s="55"/>
    </row>
  </sheetData>
  <mergeCells count="6">
    <mergeCell ref="G5:G6"/>
    <mergeCell ref="H5:H6"/>
    <mergeCell ref="A5:C5"/>
    <mergeCell ref="D5:D6"/>
    <mergeCell ref="E5:E6"/>
    <mergeCell ref="F5:F6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2007-04-16T12:45:49Z</dcterms:created>
  <dcterms:modified xsi:type="dcterms:W3CDTF">2007-04-16T12:46:08Z</dcterms:modified>
  <cp:category/>
  <cp:version/>
  <cp:contentType/>
  <cp:contentStatus/>
</cp:coreProperties>
</file>