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116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'Arkusz1'!$A$6:$P$73</definedName>
  </definedNames>
  <calcPr fullCalcOnLoad="1"/>
</workbook>
</file>

<file path=xl/sharedStrings.xml><?xml version="1.0" encoding="utf-8"?>
<sst xmlns="http://schemas.openxmlformats.org/spreadsheetml/2006/main" count="72" uniqueCount="47">
  <si>
    <t>Lp.</t>
  </si>
  <si>
    <t>Numer i nazwa drogi</t>
  </si>
  <si>
    <t>Zakres robót</t>
  </si>
  <si>
    <t>Klasa drogi</t>
  </si>
  <si>
    <t>przebudowa</t>
  </si>
  <si>
    <t>G</t>
  </si>
  <si>
    <t>Z</t>
  </si>
  <si>
    <t>Z, L</t>
  </si>
  <si>
    <t>L</t>
  </si>
  <si>
    <t>RAZEM</t>
  </si>
  <si>
    <t>- 1 -</t>
  </si>
  <si>
    <t>- 2 -</t>
  </si>
  <si>
    <t>- 3 -</t>
  </si>
  <si>
    <t>- 4 -</t>
  </si>
  <si>
    <t>- 5 -</t>
  </si>
  <si>
    <r>
      <t>P4640W</t>
    </r>
    <r>
      <rPr>
        <sz val="13"/>
        <color indexed="8"/>
        <rFont val="Arial Narrow"/>
        <family val="2"/>
      </rPr>
      <t xml:space="preserve"> Bieżuń-Szreńsk-Mława</t>
    </r>
  </si>
  <si>
    <r>
      <t>P2311W</t>
    </r>
    <r>
      <rPr>
        <sz val="13"/>
        <color indexed="8"/>
        <rFont val="Arial Narrow"/>
        <family val="2"/>
      </rPr>
      <t xml:space="preserve"> Wieczfnia Kościelna-Długokąty-Dzierzgówek</t>
    </r>
  </si>
  <si>
    <r>
      <t xml:space="preserve">P2331W </t>
    </r>
    <r>
      <rPr>
        <sz val="13"/>
        <color indexed="8"/>
        <rFont val="Arial Narrow"/>
        <family val="2"/>
      </rPr>
      <t>Podkrajewo-Wiśniewo</t>
    </r>
  </si>
  <si>
    <r>
      <t>P2325W</t>
    </r>
    <r>
      <rPr>
        <sz val="13"/>
        <color indexed="8"/>
        <rFont val="Arial Narrow"/>
        <family val="2"/>
      </rPr>
      <t xml:space="preserve"> od drogi (Wiśniewo-Wola Szydłowska)-Stupsk</t>
    </r>
  </si>
  <si>
    <r>
      <t>P2347W</t>
    </r>
    <r>
      <rPr>
        <sz val="13"/>
        <color indexed="8"/>
        <rFont val="Arial Narrow"/>
        <family val="2"/>
      </rPr>
      <t xml:space="preserve"> od drogi Nr 7-Dąbek-Konopki</t>
    </r>
  </si>
  <si>
    <r>
      <t>P2322W</t>
    </r>
    <r>
      <rPr>
        <sz val="13"/>
        <color indexed="8"/>
        <rFont val="Arial Narrow"/>
        <family val="2"/>
      </rPr>
      <t xml:space="preserve"> Nosarzewo Borowe-Konopki</t>
    </r>
  </si>
  <si>
    <r>
      <t>P2343W</t>
    </r>
    <r>
      <rPr>
        <sz val="13"/>
        <color indexed="8"/>
        <rFont val="Arial Narrow"/>
        <family val="2"/>
      </rPr>
      <t xml:space="preserve"> Bogurzynek-Mdzewo</t>
    </r>
  </si>
  <si>
    <r>
      <t>P2352W</t>
    </r>
    <r>
      <rPr>
        <sz val="13"/>
        <color indexed="8"/>
        <rFont val="Arial Narrow"/>
        <family val="2"/>
      </rPr>
      <t xml:space="preserve"> Strzegowo-Niedzbórz-Pniewo Czeruchy</t>
    </r>
  </si>
  <si>
    <r>
      <t>P1240W</t>
    </r>
    <r>
      <rPr>
        <sz val="13"/>
        <color indexed="8"/>
        <rFont val="Arial Narrow"/>
        <family val="2"/>
      </rPr>
      <t xml:space="preserve"> Ciechanów-Modła-Niedzbórz-Drogiszka-Dalnia</t>
    </r>
  </si>
  <si>
    <r>
      <t>P2355W</t>
    </r>
    <r>
      <rPr>
        <sz val="13"/>
        <color indexed="8"/>
        <rFont val="Arial Narrow"/>
        <family val="2"/>
      </rPr>
      <t xml:space="preserve"> Radzanów-Strzegowo</t>
    </r>
  </si>
  <si>
    <r>
      <t>P2356W</t>
    </r>
    <r>
      <rPr>
        <sz val="13"/>
        <color indexed="8"/>
        <rFont val="Arial Narrow"/>
        <family val="2"/>
      </rPr>
      <t xml:space="preserve"> Staroguby-Strzegowo</t>
    </r>
  </si>
  <si>
    <r>
      <t>P2335W</t>
    </r>
    <r>
      <rPr>
        <sz val="13"/>
        <color indexed="8"/>
        <rFont val="Arial Narrow"/>
        <family val="2"/>
      </rPr>
      <t xml:space="preserve"> Szreńsk-Miłotki-Olszewko</t>
    </r>
  </si>
  <si>
    <r>
      <t>P2359W</t>
    </r>
    <r>
      <rPr>
        <sz val="13"/>
        <color indexed="8"/>
        <rFont val="Arial Narrow"/>
        <family val="2"/>
      </rPr>
      <t xml:space="preserve"> Radzanów-Drzazga</t>
    </r>
  </si>
  <si>
    <t>- 6 -</t>
  </si>
  <si>
    <t>Długość               [km]</t>
  </si>
  <si>
    <r>
      <t>P4634W</t>
    </r>
    <r>
      <rPr>
        <sz val="13"/>
        <color indexed="8"/>
        <rFont val="Arial Narrow"/>
        <family val="2"/>
      </rPr>
      <t xml:space="preserve"> Bieżuń-Drzazga</t>
    </r>
  </si>
  <si>
    <t>Nakłady                       [tyś. zł]</t>
  </si>
  <si>
    <t>- 7 -</t>
  </si>
  <si>
    <t>- 8 -</t>
  </si>
  <si>
    <t>- 9 -</t>
  </si>
  <si>
    <t>- 10 -</t>
  </si>
  <si>
    <t>- 11 -</t>
  </si>
  <si>
    <t>- 12 -</t>
  </si>
  <si>
    <t>- 13 -</t>
  </si>
  <si>
    <r>
      <t>P2304W</t>
    </r>
    <r>
      <rPr>
        <sz val="13"/>
        <color indexed="8"/>
        <rFont val="Arial Narrow"/>
        <family val="2"/>
      </rPr>
      <t xml:space="preserve"> Dźwierznia-Uniszki Zawadzkie do drogi (Iłowo-Białuty)</t>
    </r>
  </si>
  <si>
    <t>nakłady i realizacja                                                                                            [tyś. zł]</t>
  </si>
  <si>
    <r>
      <t>(2)</t>
    </r>
    <r>
      <rPr>
        <b/>
        <sz val="14"/>
        <color indexed="8"/>
        <rFont val="Times New Roman"/>
        <family val="1"/>
      </rPr>
      <t xml:space="preserve">  Najpilniejsze zadania w zakresie dróg powiatowych mających strategiczne znaczenie dla rozwoju gospodarczego i stanowiących połączenie z drogami wojewódzkimi i krajowymi w latach 2007 – 2013</t>
    </r>
  </si>
  <si>
    <t>Załącznik do Uchwały Nr XI/69/2007 Rady Powiatu Mławskiego z dnia 29.10.2007r.</t>
  </si>
  <si>
    <t xml:space="preserve">Przewodniczący </t>
  </si>
  <si>
    <t>Rady Powiatu</t>
  </si>
  <si>
    <t xml:space="preserve">            Jan Jerzy</t>
  </si>
  <si>
    <t>Wtulich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</si>
</sst>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_-* #,##0.0\ _z_ł_-;\-* #,##0.0\ _z_ł_-;_-* &quot;-&quot;??\ _z_ł_-;_-@_-"/>
  </numFmts>
  <fonts count="26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9"/>
      <name val="Czcionka tekstu podstawowego"/>
      <family val="0"/>
    </font>
    <font>
      <sz val="11"/>
      <color indexed="9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hair"/>
      <top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right" vertical="top" wrapText="1" indent="2"/>
    </xf>
    <xf numFmtId="164" fontId="4" fillId="0" borderId="15" xfId="0" applyNumberFormat="1" applyFont="1" applyBorder="1" applyAlignment="1">
      <alignment horizontal="right" vertical="top" wrapText="1" indent="2"/>
    </xf>
    <xf numFmtId="164" fontId="4" fillId="0" borderId="14" xfId="0" applyNumberFormat="1" applyFont="1" applyBorder="1" applyAlignment="1">
      <alignment horizontal="right" vertical="top" wrapText="1" indent="2"/>
    </xf>
    <xf numFmtId="165" fontId="4" fillId="0" borderId="16" xfId="0" applyNumberFormat="1" applyFont="1" applyBorder="1" applyAlignment="1">
      <alignment horizontal="right" vertical="top" wrapText="1" indent="2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right" vertical="top" wrapText="1" indent="2"/>
    </xf>
    <xf numFmtId="49" fontId="3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66" fontId="4" fillId="0" borderId="19" xfId="42" applyNumberFormat="1" applyFont="1" applyBorder="1" applyAlignment="1">
      <alignment horizontal="right" vertical="top" wrapText="1" indent="2"/>
    </xf>
    <xf numFmtId="0" fontId="7" fillId="0" borderId="16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top" wrapText="1"/>
    </xf>
    <xf numFmtId="166" fontId="0" fillId="0" borderId="21" xfId="42" applyNumberFormat="1" applyFont="1" applyBorder="1" applyAlignment="1">
      <alignment horizontal="center" vertical="center"/>
    </xf>
    <xf numFmtId="166" fontId="0" fillId="0" borderId="22" xfId="42" applyNumberFormat="1" applyFont="1" applyBorder="1" applyAlignment="1">
      <alignment horizontal="center" vertical="center"/>
    </xf>
    <xf numFmtId="166" fontId="0" fillId="0" borderId="23" xfId="42" applyNumberFormat="1" applyFont="1" applyBorder="1" applyAlignment="1">
      <alignment horizontal="center" vertical="center"/>
    </xf>
    <xf numFmtId="166" fontId="0" fillId="0" borderId="10" xfId="42" applyNumberFormat="1" applyFont="1" applyBorder="1" applyAlignment="1">
      <alignment horizontal="center" vertical="center"/>
    </xf>
    <xf numFmtId="166" fontId="0" fillId="0" borderId="11" xfId="42" applyNumberFormat="1" applyFont="1" applyBorder="1" applyAlignment="1">
      <alignment horizontal="center" vertical="center"/>
    </xf>
    <xf numFmtId="166" fontId="0" fillId="0" borderId="15" xfId="42" applyNumberFormat="1" applyFont="1" applyBorder="1" applyAlignment="1">
      <alignment horizontal="center" vertical="center"/>
    </xf>
    <xf numFmtId="166" fontId="0" fillId="0" borderId="13" xfId="42" applyNumberFormat="1" applyFont="1" applyBorder="1" applyAlignment="1">
      <alignment horizontal="center" vertical="center"/>
    </xf>
    <xf numFmtId="166" fontId="0" fillId="0" borderId="12" xfId="42" applyNumberFormat="1" applyFont="1" applyBorder="1" applyAlignment="1">
      <alignment horizontal="center" vertical="center"/>
    </xf>
    <xf numFmtId="166" fontId="0" fillId="0" borderId="14" xfId="42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right" vertical="top" wrapText="1" inden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25" xfId="0" applyBorder="1" applyAlignment="1">
      <alignment/>
    </xf>
    <xf numFmtId="0" fontId="5" fillId="24" borderId="0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 wrapText="1" indent="2"/>
    </xf>
    <xf numFmtId="165" fontId="4" fillId="24" borderId="0" xfId="0" applyNumberFormat="1" applyFont="1" applyFill="1" applyBorder="1" applyAlignment="1">
      <alignment horizontal="right" vertical="top" wrapText="1" indent="2"/>
    </xf>
    <xf numFmtId="165" fontId="4" fillId="24" borderId="26" xfId="0" applyNumberFormat="1" applyFont="1" applyFill="1" applyBorder="1" applyAlignment="1">
      <alignment horizontal="right" vertical="top" wrapText="1" indent="2"/>
    </xf>
    <xf numFmtId="165" fontId="4" fillId="24" borderId="27" xfId="0" applyNumberFormat="1" applyFont="1" applyFill="1" applyBorder="1" applyAlignment="1">
      <alignment horizontal="right" vertical="top" wrapText="1" indent="2"/>
    </xf>
    <xf numFmtId="0" fontId="0" fillId="24" borderId="28" xfId="0" applyFill="1" applyBorder="1" applyAlignment="1">
      <alignment/>
    </xf>
    <xf numFmtId="0" fontId="7" fillId="24" borderId="16" xfId="0" applyFont="1" applyFill="1" applyBorder="1" applyAlignment="1">
      <alignment horizontal="center" vertical="top" wrapText="1"/>
    </xf>
    <xf numFmtId="49" fontId="3" fillId="24" borderId="29" xfId="0" applyNumberFormat="1" applyFont="1" applyFill="1" applyBorder="1" applyAlignment="1">
      <alignment horizontal="center" vertical="top" wrapText="1"/>
    </xf>
    <xf numFmtId="166" fontId="4" fillId="24" borderId="30" xfId="42" applyNumberFormat="1" applyFont="1" applyFill="1" applyBorder="1" applyAlignment="1">
      <alignment horizontal="right" vertical="top" wrapText="1" indent="2"/>
    </xf>
    <xf numFmtId="166" fontId="4" fillId="24" borderId="0" xfId="42" applyNumberFormat="1" applyFont="1" applyFill="1" applyBorder="1" applyAlignment="1">
      <alignment horizontal="right" vertical="top" wrapText="1" indent="2"/>
    </xf>
    <xf numFmtId="165" fontId="4" fillId="24" borderId="16" xfId="0" applyNumberFormat="1" applyFont="1" applyFill="1" applyBorder="1" applyAlignment="1">
      <alignment horizontal="right" vertical="top" wrapText="1" indent="2"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8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right" vertical="top" wrapText="1"/>
    </xf>
    <xf numFmtId="0" fontId="5" fillId="0" borderId="35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righ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zoomScale="75" zoomScaleNormal="75" zoomScalePageLayoutView="0" workbookViewId="0" topLeftCell="M22">
      <selection activeCell="C1" sqref="B1:O34"/>
    </sheetView>
  </sheetViews>
  <sheetFormatPr defaultColWidth="8.796875" defaultRowHeight="14.25"/>
  <cols>
    <col min="1" max="1" width="0.59375" style="0" customWidth="1"/>
    <col min="2" max="2" width="6.3984375" style="0" bestFit="1" customWidth="1"/>
    <col min="3" max="3" width="61.8984375" style="0" customWidth="1"/>
    <col min="4" max="4" width="16.3984375" style="0" customWidth="1"/>
    <col min="5" max="5" width="10.19921875" style="0" customWidth="1"/>
    <col min="6" max="6" width="16.59765625" style="0" customWidth="1"/>
    <col min="7" max="7" width="15.3984375" style="0" customWidth="1"/>
    <col min="8" max="8" width="0.59375" style="0" customWidth="1"/>
    <col min="9" max="9" width="12.09765625" style="0" customWidth="1"/>
    <col min="10" max="10" width="12.3984375" style="0" customWidth="1"/>
    <col min="11" max="11" width="11.69921875" style="0" customWidth="1"/>
    <col min="12" max="12" width="13.8984375" style="0" customWidth="1"/>
    <col min="13" max="13" width="15.09765625" style="0" customWidth="1"/>
    <col min="14" max="14" width="15" style="0" customWidth="1"/>
    <col min="15" max="15" width="13.19921875" style="0" customWidth="1"/>
    <col min="16" max="16" width="4.3984375" style="0" customWidth="1"/>
    <col min="18" max="18" width="20.09765625" style="0" customWidth="1"/>
  </cols>
  <sheetData>
    <row r="1" spans="13:15" ht="14.25">
      <c r="M1" s="53" t="s">
        <v>42</v>
      </c>
      <c r="N1" s="53"/>
      <c r="O1" s="53"/>
    </row>
    <row r="2" spans="13:15" ht="14.25">
      <c r="M2" s="53"/>
      <c r="N2" s="53"/>
      <c r="O2" s="53"/>
    </row>
    <row r="6" spans="1:16" ht="3" customHeight="1">
      <c r="A6" s="36"/>
      <c r="B6" s="34"/>
      <c r="C6" s="34"/>
      <c r="D6" s="34"/>
      <c r="E6" s="34"/>
      <c r="F6" s="35"/>
      <c r="G6" s="36"/>
      <c r="H6" s="36"/>
      <c r="I6" s="37"/>
      <c r="J6" s="38"/>
      <c r="K6" s="38"/>
      <c r="L6" s="38"/>
      <c r="M6" s="38"/>
      <c r="N6" s="38"/>
      <c r="O6" s="38"/>
      <c r="P6" s="36"/>
    </row>
    <row r="7" spans="1:16" ht="49.5" customHeight="1">
      <c r="A7" s="39"/>
      <c r="B7" s="60" t="s">
        <v>41</v>
      </c>
      <c r="C7" s="61"/>
      <c r="D7" s="61"/>
      <c r="E7" s="61"/>
      <c r="F7" s="62"/>
      <c r="G7" s="33"/>
      <c r="H7" s="39"/>
      <c r="I7" s="54" t="s">
        <v>40</v>
      </c>
      <c r="J7" s="55"/>
      <c r="K7" s="55"/>
      <c r="L7" s="55"/>
      <c r="M7" s="55"/>
      <c r="N7" s="55"/>
      <c r="O7" s="56"/>
      <c r="P7" s="39"/>
    </row>
    <row r="8" spans="1:16" ht="3" customHeight="1">
      <c r="A8" s="36"/>
      <c r="B8" s="34"/>
      <c r="C8" s="34"/>
      <c r="D8" s="34"/>
      <c r="E8" s="34"/>
      <c r="F8" s="35"/>
      <c r="G8" s="36"/>
      <c r="H8" s="36"/>
      <c r="I8" s="37"/>
      <c r="J8" s="38"/>
      <c r="K8" s="38"/>
      <c r="L8" s="38"/>
      <c r="M8" s="38"/>
      <c r="N8" s="38"/>
      <c r="O8" s="38"/>
      <c r="P8" s="36"/>
    </row>
    <row r="9" spans="1:16" ht="36">
      <c r="A9" s="40"/>
      <c r="B9" s="16" t="s">
        <v>0</v>
      </c>
      <c r="C9" s="17" t="s">
        <v>1</v>
      </c>
      <c r="D9" s="17" t="s">
        <v>2</v>
      </c>
      <c r="E9" s="17" t="s">
        <v>3</v>
      </c>
      <c r="F9" s="17" t="s">
        <v>29</v>
      </c>
      <c r="G9" s="17" t="s">
        <v>31</v>
      </c>
      <c r="H9" s="40"/>
      <c r="I9" s="19">
        <v>2007</v>
      </c>
      <c r="J9" s="19">
        <v>2008</v>
      </c>
      <c r="K9" s="19">
        <v>2009</v>
      </c>
      <c r="L9" s="19">
        <v>2010</v>
      </c>
      <c r="M9" s="19">
        <v>2011</v>
      </c>
      <c r="N9" s="19">
        <v>2012</v>
      </c>
      <c r="O9" s="19">
        <v>2013</v>
      </c>
      <c r="P9" s="40"/>
    </row>
    <row r="10" spans="1:16" ht="3" customHeight="1">
      <c r="A10" s="36"/>
      <c r="B10" s="34"/>
      <c r="C10" s="34"/>
      <c r="D10" s="34"/>
      <c r="E10" s="34"/>
      <c r="F10" s="35"/>
      <c r="G10" s="36"/>
      <c r="H10" s="36"/>
      <c r="I10" s="37"/>
      <c r="J10" s="38"/>
      <c r="K10" s="38"/>
      <c r="L10" s="38"/>
      <c r="M10" s="38"/>
      <c r="N10" s="38"/>
      <c r="O10" s="38"/>
      <c r="P10" s="36"/>
    </row>
    <row r="11" spans="1:16" ht="14.25">
      <c r="A11" s="41"/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28</v>
      </c>
      <c r="H11" s="41"/>
      <c r="I11" s="20" t="s">
        <v>32</v>
      </c>
      <c r="J11" s="20" t="s">
        <v>33</v>
      </c>
      <c r="K11" s="20" t="s">
        <v>34</v>
      </c>
      <c r="L11" s="20" t="s">
        <v>35</v>
      </c>
      <c r="M11" s="20" t="s">
        <v>36</v>
      </c>
      <c r="N11" s="20" t="s">
        <v>37</v>
      </c>
      <c r="O11" s="20" t="s">
        <v>38</v>
      </c>
      <c r="P11" s="41"/>
    </row>
    <row r="12" spans="1:16" ht="3" customHeight="1">
      <c r="A12" s="36"/>
      <c r="B12" s="34"/>
      <c r="C12" s="34"/>
      <c r="D12" s="34"/>
      <c r="E12" s="34"/>
      <c r="F12" s="35"/>
      <c r="G12" s="36"/>
      <c r="H12" s="36"/>
      <c r="I12" s="37"/>
      <c r="J12" s="38"/>
      <c r="K12" s="38"/>
      <c r="L12" s="38"/>
      <c r="M12" s="38"/>
      <c r="N12" s="38"/>
      <c r="O12" s="38"/>
      <c r="P12" s="36"/>
    </row>
    <row r="13" spans="1:16" ht="17.25">
      <c r="A13" s="42"/>
      <c r="B13" s="11">
        <v>1</v>
      </c>
      <c r="C13" s="12" t="s">
        <v>15</v>
      </c>
      <c r="D13" s="13" t="s">
        <v>4</v>
      </c>
      <c r="E13" s="13" t="s">
        <v>5</v>
      </c>
      <c r="F13" s="14">
        <v>30.698</v>
      </c>
      <c r="G13" s="18">
        <v>3670</v>
      </c>
      <c r="H13" s="42"/>
      <c r="I13" s="21"/>
      <c r="J13" s="22"/>
      <c r="K13" s="22"/>
      <c r="L13" s="22">
        <v>3670</v>
      </c>
      <c r="M13" s="22"/>
      <c r="N13" s="22"/>
      <c r="O13" s="23"/>
      <c r="P13" s="42"/>
    </row>
    <row r="14" spans="1:16" ht="17.25">
      <c r="A14" s="42"/>
      <c r="B14" s="1">
        <v>2</v>
      </c>
      <c r="C14" s="2" t="s">
        <v>16</v>
      </c>
      <c r="D14" s="3" t="s">
        <v>4</v>
      </c>
      <c r="E14" s="3" t="s">
        <v>6</v>
      </c>
      <c r="F14" s="8">
        <v>12.247</v>
      </c>
      <c r="G14" s="18">
        <v>4200</v>
      </c>
      <c r="H14" s="42"/>
      <c r="I14" s="24"/>
      <c r="J14" s="25"/>
      <c r="K14" s="25">
        <f>G14</f>
        <v>4200</v>
      </c>
      <c r="L14" s="25"/>
      <c r="M14" s="25"/>
      <c r="N14" s="25"/>
      <c r="O14" s="26"/>
      <c r="P14" s="42"/>
    </row>
    <row r="15" spans="1:16" ht="17.25">
      <c r="A15" s="42"/>
      <c r="B15" s="1">
        <v>3</v>
      </c>
      <c r="C15" s="2" t="s">
        <v>39</v>
      </c>
      <c r="D15" s="3" t="s">
        <v>4</v>
      </c>
      <c r="E15" s="3" t="s">
        <v>6</v>
      </c>
      <c r="F15" s="8">
        <v>3.512</v>
      </c>
      <c r="G15" s="18">
        <v>1300</v>
      </c>
      <c r="H15" s="42"/>
      <c r="I15" s="24"/>
      <c r="J15" s="25"/>
      <c r="K15" s="25">
        <f>G15</f>
        <v>1300</v>
      </c>
      <c r="L15" s="25"/>
      <c r="M15" s="25"/>
      <c r="N15" s="25"/>
      <c r="O15" s="26"/>
      <c r="P15" s="42"/>
    </row>
    <row r="16" spans="1:16" ht="17.25">
      <c r="A16" s="42"/>
      <c r="B16" s="1">
        <f aca="true" t="shared" si="0" ref="B16:B24">B15+1</f>
        <v>4</v>
      </c>
      <c r="C16" s="2" t="s">
        <v>17</v>
      </c>
      <c r="D16" s="3" t="s">
        <v>4</v>
      </c>
      <c r="E16" s="3" t="s">
        <v>6</v>
      </c>
      <c r="F16" s="8">
        <v>3.498</v>
      </c>
      <c r="G16" s="18">
        <v>1200</v>
      </c>
      <c r="H16" s="42"/>
      <c r="I16" s="24"/>
      <c r="J16" s="25"/>
      <c r="K16" s="25"/>
      <c r="L16" s="25"/>
      <c r="M16" s="25">
        <f>G16</f>
        <v>1200</v>
      </c>
      <c r="N16" s="25"/>
      <c r="O16" s="26"/>
      <c r="P16" s="42"/>
    </row>
    <row r="17" spans="1:16" ht="17.25">
      <c r="A17" s="42"/>
      <c r="B17" s="1">
        <v>5</v>
      </c>
      <c r="C17" s="2" t="s">
        <v>18</v>
      </c>
      <c r="D17" s="3" t="s">
        <v>4</v>
      </c>
      <c r="E17" s="3" t="s">
        <v>6</v>
      </c>
      <c r="F17" s="8">
        <v>2.634</v>
      </c>
      <c r="G17" s="18">
        <v>1000</v>
      </c>
      <c r="H17" s="42"/>
      <c r="I17" s="24"/>
      <c r="J17" s="25"/>
      <c r="K17" s="25"/>
      <c r="L17" s="25"/>
      <c r="M17" s="25">
        <f>G17</f>
        <v>1000</v>
      </c>
      <c r="N17" s="25"/>
      <c r="O17" s="26"/>
      <c r="P17" s="42"/>
    </row>
    <row r="18" spans="1:16" ht="17.25">
      <c r="A18" s="42"/>
      <c r="B18" s="1">
        <f t="shared" si="0"/>
        <v>6</v>
      </c>
      <c r="C18" s="2" t="s">
        <v>19</v>
      </c>
      <c r="D18" s="3" t="s">
        <v>4</v>
      </c>
      <c r="E18" s="3" t="s">
        <v>6</v>
      </c>
      <c r="F18" s="8">
        <v>9.766</v>
      </c>
      <c r="G18" s="18">
        <v>3500</v>
      </c>
      <c r="H18" s="42"/>
      <c r="I18" s="24"/>
      <c r="J18" s="25"/>
      <c r="K18" s="25"/>
      <c r="L18" s="25"/>
      <c r="M18" s="25">
        <f>G18</f>
        <v>3500</v>
      </c>
      <c r="N18" s="25"/>
      <c r="O18" s="26"/>
      <c r="P18" s="42"/>
    </row>
    <row r="19" spans="1:16" ht="17.25">
      <c r="A19" s="42"/>
      <c r="B19" s="1">
        <f t="shared" si="0"/>
        <v>7</v>
      </c>
      <c r="C19" s="2" t="s">
        <v>20</v>
      </c>
      <c r="D19" s="3" t="s">
        <v>4</v>
      </c>
      <c r="E19" s="3" t="s">
        <v>6</v>
      </c>
      <c r="F19" s="8">
        <v>10.934</v>
      </c>
      <c r="G19" s="18">
        <v>3900</v>
      </c>
      <c r="H19" s="42"/>
      <c r="I19" s="24"/>
      <c r="J19" s="25"/>
      <c r="K19" s="25"/>
      <c r="L19" s="25"/>
      <c r="M19" s="25"/>
      <c r="N19" s="25">
        <f>G19</f>
        <v>3900</v>
      </c>
      <c r="O19" s="26"/>
      <c r="P19" s="42"/>
    </row>
    <row r="20" spans="1:16" ht="17.25">
      <c r="A20" s="42"/>
      <c r="B20" s="1">
        <f t="shared" si="0"/>
        <v>8</v>
      </c>
      <c r="C20" s="2" t="s">
        <v>21</v>
      </c>
      <c r="D20" s="3" t="s">
        <v>4</v>
      </c>
      <c r="E20" s="3" t="s">
        <v>6</v>
      </c>
      <c r="F20" s="8">
        <v>10.658</v>
      </c>
      <c r="G20" s="18">
        <v>3800</v>
      </c>
      <c r="H20" s="42"/>
      <c r="I20" s="24"/>
      <c r="J20" s="25"/>
      <c r="K20" s="25"/>
      <c r="L20" s="25">
        <f>G20</f>
        <v>3800</v>
      </c>
      <c r="M20" s="25"/>
      <c r="N20" s="25"/>
      <c r="O20" s="26"/>
      <c r="P20" s="42"/>
    </row>
    <row r="21" spans="1:16" ht="17.25">
      <c r="A21" s="42"/>
      <c r="B21" s="1">
        <f t="shared" si="0"/>
        <v>9</v>
      </c>
      <c r="C21" s="2" t="s">
        <v>22</v>
      </c>
      <c r="D21" s="3" t="s">
        <v>4</v>
      </c>
      <c r="E21" s="3" t="s">
        <v>6</v>
      </c>
      <c r="F21" s="8">
        <v>14.932</v>
      </c>
      <c r="G21" s="18">
        <v>5200</v>
      </c>
      <c r="H21" s="42"/>
      <c r="I21" s="24"/>
      <c r="J21" s="25"/>
      <c r="K21" s="25"/>
      <c r="L21" s="25"/>
      <c r="M21" s="25"/>
      <c r="N21" s="25"/>
      <c r="O21" s="26">
        <f>G21</f>
        <v>5200</v>
      </c>
      <c r="P21" s="42"/>
    </row>
    <row r="22" spans="1:16" ht="17.25">
      <c r="A22" s="42"/>
      <c r="B22" s="1">
        <f t="shared" si="0"/>
        <v>10</v>
      </c>
      <c r="C22" s="2" t="s">
        <v>23</v>
      </c>
      <c r="D22" s="3" t="s">
        <v>4</v>
      </c>
      <c r="E22" s="3" t="s">
        <v>7</v>
      </c>
      <c r="F22" s="8">
        <v>12.16</v>
      </c>
      <c r="G22" s="18">
        <v>4300</v>
      </c>
      <c r="H22" s="42"/>
      <c r="I22" s="24"/>
      <c r="J22" s="25"/>
      <c r="K22" s="25"/>
      <c r="L22" s="25"/>
      <c r="M22" s="25"/>
      <c r="N22" s="25"/>
      <c r="O22" s="26">
        <f>G22</f>
        <v>4300</v>
      </c>
      <c r="P22" s="42"/>
    </row>
    <row r="23" spans="1:16" ht="17.25">
      <c r="A23" s="42"/>
      <c r="B23" s="1">
        <f t="shared" si="0"/>
        <v>11</v>
      </c>
      <c r="C23" s="2" t="s">
        <v>24</v>
      </c>
      <c r="D23" s="3" t="s">
        <v>4</v>
      </c>
      <c r="E23" s="3" t="s">
        <v>6</v>
      </c>
      <c r="F23" s="8">
        <v>15.171</v>
      </c>
      <c r="G23" s="18">
        <v>5300</v>
      </c>
      <c r="H23" s="42"/>
      <c r="I23" s="24"/>
      <c r="J23" s="25"/>
      <c r="K23" s="25"/>
      <c r="L23" s="25"/>
      <c r="M23" s="25"/>
      <c r="N23" s="25">
        <f>G23</f>
        <v>5300</v>
      </c>
      <c r="O23" s="26"/>
      <c r="P23" s="42"/>
    </row>
    <row r="24" spans="1:16" ht="17.25">
      <c r="A24" s="42"/>
      <c r="B24" s="1">
        <f t="shared" si="0"/>
        <v>12</v>
      </c>
      <c r="C24" s="2" t="s">
        <v>25</v>
      </c>
      <c r="D24" s="3" t="s">
        <v>4</v>
      </c>
      <c r="E24" s="3" t="s">
        <v>8</v>
      </c>
      <c r="F24" s="8">
        <v>7.114</v>
      </c>
      <c r="G24" s="18">
        <v>2500</v>
      </c>
      <c r="H24" s="42"/>
      <c r="I24" s="24"/>
      <c r="J24" s="25"/>
      <c r="K24" s="25"/>
      <c r="L24" s="25"/>
      <c r="M24" s="25"/>
      <c r="N24" s="25"/>
      <c r="O24" s="26">
        <f>G24</f>
        <v>2500</v>
      </c>
      <c r="P24" s="42"/>
    </row>
    <row r="25" spans="1:16" ht="17.25">
      <c r="A25" s="42"/>
      <c r="B25" s="1">
        <v>13</v>
      </c>
      <c r="C25" s="2" t="s">
        <v>26</v>
      </c>
      <c r="D25" s="3" t="s">
        <v>4</v>
      </c>
      <c r="E25" s="3" t="s">
        <v>6</v>
      </c>
      <c r="F25" s="8">
        <v>5.799</v>
      </c>
      <c r="G25" s="18">
        <v>2000</v>
      </c>
      <c r="H25" s="42"/>
      <c r="I25" s="24"/>
      <c r="J25" s="25">
        <v>2000</v>
      </c>
      <c r="K25" s="25"/>
      <c r="L25" s="25"/>
      <c r="M25" s="25"/>
      <c r="N25" s="25"/>
      <c r="O25" s="26"/>
      <c r="P25" s="42"/>
    </row>
    <row r="26" spans="1:16" ht="17.25">
      <c r="A26" s="42"/>
      <c r="B26" s="1">
        <v>14</v>
      </c>
      <c r="C26" s="2" t="s">
        <v>27</v>
      </c>
      <c r="D26" s="3" t="s">
        <v>4</v>
      </c>
      <c r="E26" s="3" t="s">
        <v>6</v>
      </c>
      <c r="F26" s="8">
        <v>2.446</v>
      </c>
      <c r="G26" s="18">
        <v>900</v>
      </c>
      <c r="H26" s="42"/>
      <c r="I26" s="24"/>
      <c r="J26" s="25"/>
      <c r="K26" s="25"/>
      <c r="L26" s="25"/>
      <c r="M26" s="25">
        <f>G26</f>
        <v>900</v>
      </c>
      <c r="N26" s="25"/>
      <c r="O26" s="26"/>
      <c r="P26" s="42"/>
    </row>
    <row r="27" spans="1:16" ht="17.25">
      <c r="A27" s="43"/>
      <c r="B27" s="6">
        <v>15</v>
      </c>
      <c r="C27" s="4" t="s">
        <v>30</v>
      </c>
      <c r="D27" s="5" t="s">
        <v>4</v>
      </c>
      <c r="E27" s="5" t="s">
        <v>6</v>
      </c>
      <c r="F27" s="9">
        <v>1.825</v>
      </c>
      <c r="G27" s="18">
        <v>700</v>
      </c>
      <c r="H27" s="43"/>
      <c r="I27" s="27"/>
      <c r="J27" s="28"/>
      <c r="K27" s="28"/>
      <c r="L27" s="28"/>
      <c r="M27" s="28">
        <f>G27</f>
        <v>700</v>
      </c>
      <c r="N27" s="28"/>
      <c r="O27" s="29"/>
      <c r="P27" s="43"/>
    </row>
    <row r="28" spans="1:16" ht="3" customHeight="1">
      <c r="A28" s="36"/>
      <c r="B28" s="34"/>
      <c r="C28" s="34"/>
      <c r="D28" s="34"/>
      <c r="E28" s="34"/>
      <c r="F28" s="35"/>
      <c r="G28" s="36"/>
      <c r="H28" s="36"/>
      <c r="I28" s="37"/>
      <c r="J28" s="38"/>
      <c r="K28" s="38"/>
      <c r="L28" s="38"/>
      <c r="M28" s="38"/>
      <c r="N28" s="38"/>
      <c r="O28" s="38"/>
      <c r="P28" s="36"/>
    </row>
    <row r="29" spans="1:18" ht="16.5" customHeight="1">
      <c r="A29" s="44"/>
      <c r="B29" s="57" t="s">
        <v>9</v>
      </c>
      <c r="C29" s="58"/>
      <c r="D29" s="58"/>
      <c r="E29" s="59"/>
      <c r="F29" s="7">
        <f>SUM(F13:F27)</f>
        <v>143.394</v>
      </c>
      <c r="G29" s="10">
        <f>SUM(G13:G27)</f>
        <v>43470</v>
      </c>
      <c r="H29" s="44"/>
      <c r="I29" s="30">
        <f aca="true" t="shared" si="1" ref="I29:O29">SUM(I13:I27)</f>
        <v>0</v>
      </c>
      <c r="J29" s="30">
        <f t="shared" si="1"/>
        <v>2000</v>
      </c>
      <c r="K29" s="30">
        <f t="shared" si="1"/>
        <v>5500</v>
      </c>
      <c r="L29" s="30">
        <f t="shared" si="1"/>
        <v>7470</v>
      </c>
      <c r="M29" s="30">
        <f t="shared" si="1"/>
        <v>7300</v>
      </c>
      <c r="N29" s="30">
        <f t="shared" si="1"/>
        <v>9200</v>
      </c>
      <c r="O29" s="30">
        <f t="shared" si="1"/>
        <v>12000</v>
      </c>
      <c r="P29" s="44"/>
      <c r="Q29" s="32">
        <f>SUM(I29:O29)</f>
        <v>43470</v>
      </c>
      <c r="R29" s="31" t="str">
        <f>IF(G29=Q29,"O.K.","Coś spieprzyłeś!!!")</f>
        <v>O.K.</v>
      </c>
    </row>
    <row r="30" spans="1:16" ht="3" customHeight="1">
      <c r="A30" s="36"/>
      <c r="B30" s="34"/>
      <c r="C30" s="34"/>
      <c r="D30" s="34"/>
      <c r="E30" s="34"/>
      <c r="F30" s="35"/>
      <c r="G30" s="36"/>
      <c r="H30" s="36"/>
      <c r="I30" s="37"/>
      <c r="J30" s="38"/>
      <c r="K30" s="38"/>
      <c r="L30" s="38"/>
      <c r="M30" s="38"/>
      <c r="N30" s="38"/>
      <c r="O30" s="38"/>
      <c r="P30" s="36"/>
    </row>
    <row r="31" spans="13:14" ht="19.5" customHeight="1">
      <c r="M31" t="s">
        <v>43</v>
      </c>
      <c r="N31" t="s">
        <v>44</v>
      </c>
    </row>
    <row r="32" spans="3:14" ht="19.5" customHeight="1">
      <c r="C32" s="50">
        <v>2007</v>
      </c>
      <c r="D32" s="48"/>
      <c r="M32" t="s">
        <v>45</v>
      </c>
      <c r="N32" t="s">
        <v>46</v>
      </c>
    </row>
    <row r="33" spans="3:4" ht="19.5" customHeight="1">
      <c r="C33" s="51" t="e">
        <f>#REF!</f>
        <v>#REF!</v>
      </c>
      <c r="D33" s="49" t="e">
        <f>#REF!</f>
        <v>#REF!</v>
      </c>
    </row>
    <row r="34" spans="3:4" ht="19.5" customHeight="1">
      <c r="C34" s="51" t="e">
        <f>#REF!</f>
        <v>#REF!</v>
      </c>
      <c r="D34" s="49" t="e">
        <f>#REF!</f>
        <v>#REF!</v>
      </c>
    </row>
    <row r="35" spans="3:4" ht="19.5" customHeight="1">
      <c r="C35" s="51" t="e">
        <f>#REF!</f>
        <v>#REF!</v>
      </c>
      <c r="D35" s="49" t="e">
        <f>#REF!</f>
        <v>#REF!</v>
      </c>
    </row>
    <row r="36" spans="3:4" ht="19.5" customHeight="1">
      <c r="C36" s="51" t="e">
        <f>#REF!</f>
        <v>#REF!</v>
      </c>
      <c r="D36" s="49" t="e">
        <f>#REF!</f>
        <v>#REF!</v>
      </c>
    </row>
    <row r="37" spans="3:4" ht="19.5" customHeight="1">
      <c r="C37" s="51" t="e">
        <f>#REF!</f>
        <v>#REF!</v>
      </c>
      <c r="D37" s="49" t="e">
        <f>#REF!</f>
        <v>#REF!</v>
      </c>
    </row>
    <row r="38" spans="3:4" ht="19.5" customHeight="1">
      <c r="C38" s="51"/>
      <c r="D38" s="52" t="e">
        <f>SUM(D33:D37)</f>
        <v>#REF!</v>
      </c>
    </row>
    <row r="39" spans="3:4" ht="19.5" customHeight="1">
      <c r="C39" s="50">
        <v>2008</v>
      </c>
      <c r="D39" s="48"/>
    </row>
    <row r="40" spans="3:4" ht="19.5" customHeight="1">
      <c r="C40" s="51" t="e">
        <f>#REF!</f>
        <v>#REF!</v>
      </c>
      <c r="D40" s="49" t="e">
        <f>#REF!</f>
        <v>#REF!</v>
      </c>
    </row>
    <row r="41" spans="3:4" ht="19.5" customHeight="1">
      <c r="C41" s="51" t="e">
        <f>#REF!</f>
        <v>#REF!</v>
      </c>
      <c r="D41" s="49" t="e">
        <f>#REF!</f>
        <v>#REF!</v>
      </c>
    </row>
    <row r="42" spans="3:4" ht="19.5" customHeight="1">
      <c r="C42" s="51" t="e">
        <f>#REF!</f>
        <v>#REF!</v>
      </c>
      <c r="D42" s="49" t="e">
        <f>#REF!</f>
        <v>#REF!</v>
      </c>
    </row>
    <row r="43" spans="3:4" ht="19.5" customHeight="1">
      <c r="C43" s="51"/>
      <c r="D43" s="52" t="e">
        <f>SUM(D40:D42)</f>
        <v>#REF!</v>
      </c>
    </row>
    <row r="44" spans="3:4" ht="19.5" customHeight="1">
      <c r="C44" s="50">
        <v>2009</v>
      </c>
      <c r="D44" s="48"/>
    </row>
    <row r="45" spans="3:4" ht="19.5" customHeight="1">
      <c r="C45" s="51" t="e">
        <f>#REF!</f>
        <v>#REF!</v>
      </c>
      <c r="D45" s="49" t="e">
        <f>#REF!</f>
        <v>#REF!</v>
      </c>
    </row>
    <row r="46" spans="3:4" ht="19.5" customHeight="1">
      <c r="C46" s="51" t="str">
        <f>C14</f>
        <v>P2311W Wieczfnia Kościelna-Długokąty-Dzierzgówek</v>
      </c>
      <c r="D46" s="49">
        <f>K14</f>
        <v>4200</v>
      </c>
    </row>
    <row r="47" spans="3:4" ht="19.5" customHeight="1">
      <c r="C47" s="51" t="str">
        <f>C15</f>
        <v>P2304W Dźwierznia-Uniszki Zawadzkie do drogi (Iłowo-Białuty)</v>
      </c>
      <c r="D47" s="49">
        <f>K15</f>
        <v>1300</v>
      </c>
    </row>
    <row r="48" spans="3:4" ht="19.5" customHeight="1">
      <c r="C48" s="51" t="e">
        <f>#REF!</f>
        <v>#REF!</v>
      </c>
      <c r="D48" s="49" t="e">
        <f>#REF!</f>
        <v>#REF!</v>
      </c>
    </row>
    <row r="49" spans="3:4" ht="19.5" customHeight="1">
      <c r="C49" s="51" t="e">
        <f>#REF!</f>
        <v>#REF!</v>
      </c>
      <c r="D49" s="49" t="e">
        <f>#REF!</f>
        <v>#REF!</v>
      </c>
    </row>
    <row r="50" spans="3:4" ht="19.5" customHeight="1">
      <c r="C50" s="51"/>
      <c r="D50" s="52" t="e">
        <f>SUM(D45:D49)</f>
        <v>#REF!</v>
      </c>
    </row>
    <row r="51" spans="3:4" ht="19.5" customHeight="1">
      <c r="C51" s="50">
        <v>2010</v>
      </c>
      <c r="D51" s="48"/>
    </row>
    <row r="52" spans="3:4" ht="19.5" customHeight="1">
      <c r="C52" s="51" t="str">
        <f>C13</f>
        <v>P4640W Bieżuń-Szreńsk-Mława</v>
      </c>
      <c r="D52" s="49">
        <f>L13</f>
        <v>3670</v>
      </c>
    </row>
    <row r="53" spans="3:4" ht="19.5" customHeight="1">
      <c r="C53" s="51" t="str">
        <f>C20</f>
        <v>P2343W Bogurzynek-Mdzewo</v>
      </c>
      <c r="D53" s="49">
        <f>L20</f>
        <v>3800</v>
      </c>
    </row>
    <row r="54" spans="3:4" ht="19.5" customHeight="1">
      <c r="C54" s="51" t="str">
        <f>C25</f>
        <v>P2335W Szreńsk-Miłotki-Olszewko</v>
      </c>
      <c r="D54" s="49">
        <f>L25</f>
        <v>0</v>
      </c>
    </row>
    <row r="55" spans="3:4" ht="19.5" customHeight="1">
      <c r="C55" s="51"/>
      <c r="D55" s="52">
        <f>SUM(D52:D54)</f>
        <v>7470</v>
      </c>
    </row>
    <row r="56" spans="3:4" ht="19.5" customHeight="1">
      <c r="C56" s="50">
        <v>2011</v>
      </c>
      <c r="D56" s="48"/>
    </row>
    <row r="57" spans="3:4" ht="19.5" customHeight="1">
      <c r="C57" s="51" t="str">
        <f>C16</f>
        <v>P2331W Podkrajewo-Wiśniewo</v>
      </c>
      <c r="D57" s="49">
        <f>M16</f>
        <v>1200</v>
      </c>
    </row>
    <row r="58" spans="3:4" ht="19.5" customHeight="1">
      <c r="C58" s="51" t="e">
        <f>#REF!</f>
        <v>#REF!</v>
      </c>
      <c r="D58" s="49" t="e">
        <f>#REF!</f>
        <v>#REF!</v>
      </c>
    </row>
    <row r="59" spans="3:4" ht="19.5" customHeight="1">
      <c r="C59" s="51" t="str">
        <f>C17</f>
        <v>P2325W od drogi (Wiśniewo-Wola Szydłowska)-Stupsk</v>
      </c>
      <c r="D59" s="49">
        <f>M17</f>
        <v>1000</v>
      </c>
    </row>
    <row r="60" spans="3:4" ht="19.5" customHeight="1">
      <c r="C60" s="51" t="str">
        <f>C18</f>
        <v>P2347W od drogi Nr 7-Dąbek-Konopki</v>
      </c>
      <c r="D60" s="49">
        <f>M18</f>
        <v>3500</v>
      </c>
    </row>
    <row r="61" spans="3:4" ht="19.5" customHeight="1">
      <c r="C61" s="51" t="e">
        <f>#REF!</f>
        <v>#REF!</v>
      </c>
      <c r="D61" s="49" t="e">
        <f>#REF!</f>
        <v>#REF!</v>
      </c>
    </row>
    <row r="62" spans="3:4" ht="19.5" customHeight="1">
      <c r="C62" s="51" t="str">
        <f>C26</f>
        <v>P2359W Radzanów-Drzazga</v>
      </c>
      <c r="D62" s="49">
        <f>M26</f>
        <v>900</v>
      </c>
    </row>
    <row r="63" spans="3:4" ht="19.5" customHeight="1">
      <c r="C63" s="51" t="str">
        <f>C27</f>
        <v>P4634W Bieżuń-Drzazga</v>
      </c>
      <c r="D63" s="49">
        <f>M27</f>
        <v>700</v>
      </c>
    </row>
    <row r="64" spans="3:4" ht="19.5" customHeight="1">
      <c r="C64" s="51"/>
      <c r="D64" s="52" t="e">
        <f>SUM(D57:D63)</f>
        <v>#REF!</v>
      </c>
    </row>
    <row r="65" spans="3:4" ht="19.5" customHeight="1">
      <c r="C65" s="50">
        <v>2012</v>
      </c>
      <c r="D65" s="48"/>
    </row>
    <row r="66" spans="3:4" ht="19.5" customHeight="1">
      <c r="C66" s="51" t="str">
        <f>C19</f>
        <v>P2322W Nosarzewo Borowe-Konopki</v>
      </c>
      <c r="D66" s="49">
        <f>N19</f>
        <v>3900</v>
      </c>
    </row>
    <row r="67" spans="3:4" ht="19.5" customHeight="1">
      <c r="C67" s="51" t="str">
        <f>C23</f>
        <v>P2355W Radzanów-Strzegowo</v>
      </c>
      <c r="D67" s="49">
        <f>N23</f>
        <v>5300</v>
      </c>
    </row>
    <row r="68" spans="3:4" ht="19.5" customHeight="1">
      <c r="C68" s="51"/>
      <c r="D68" s="52">
        <f>SUM(D66:D67)</f>
        <v>9200</v>
      </c>
    </row>
    <row r="69" spans="3:4" ht="19.5" customHeight="1">
      <c r="C69" s="50">
        <v>2013</v>
      </c>
      <c r="D69" s="48"/>
    </row>
    <row r="70" spans="3:4" ht="19.5" customHeight="1">
      <c r="C70" s="51" t="str">
        <f>C21</f>
        <v>P2352W Strzegowo-Niedzbórz-Pniewo Czeruchy</v>
      </c>
      <c r="D70" s="49">
        <f>O21</f>
        <v>5200</v>
      </c>
    </row>
    <row r="71" spans="3:4" ht="19.5" customHeight="1">
      <c r="C71" s="51" t="str">
        <f>C22</f>
        <v>P1240W Ciechanów-Modła-Niedzbórz-Drogiszka-Dalnia</v>
      </c>
      <c r="D71" s="49">
        <f>O22</f>
        <v>4300</v>
      </c>
    </row>
    <row r="72" spans="3:4" ht="19.5" customHeight="1">
      <c r="C72" s="51" t="str">
        <f>C24</f>
        <v>P2356W Staroguby-Strzegowo</v>
      </c>
      <c r="D72" s="49">
        <f>O24</f>
        <v>2500</v>
      </c>
    </row>
    <row r="73" spans="3:4" ht="19.5" customHeight="1">
      <c r="C73" s="51"/>
      <c r="D73" s="52">
        <f>SUM(D70:D72)</f>
        <v>12000</v>
      </c>
    </row>
    <row r="74" spans="3:6" ht="14.25">
      <c r="C74" s="48" t="e">
        <f>#REF!</f>
        <v>#REF!</v>
      </c>
      <c r="D74" s="49" t="e">
        <f>#REF!</f>
        <v>#REF!</v>
      </c>
      <c r="E74" s="46"/>
      <c r="F74" s="46"/>
    </row>
    <row r="75" spans="3:6" ht="14.25">
      <c r="C75" s="48" t="e">
        <f>#REF!</f>
        <v>#REF!</v>
      </c>
      <c r="D75" s="49" t="e">
        <f>#REF!</f>
        <v>#REF!</v>
      </c>
      <c r="E75" s="46"/>
      <c r="F75" s="46"/>
    </row>
    <row r="76" spans="3:6" ht="15">
      <c r="C76" s="50">
        <v>2008</v>
      </c>
      <c r="D76" s="49" t="e">
        <f>SUM(D74:D75)</f>
        <v>#REF!</v>
      </c>
      <c r="E76" s="46"/>
      <c r="F76" s="46"/>
    </row>
    <row r="77" spans="3:6" ht="14.25">
      <c r="C77" s="48" t="e">
        <f>#REF!</f>
        <v>#REF!</v>
      </c>
      <c r="D77" s="49" t="e">
        <f>#REF!</f>
        <v>#REF!</v>
      </c>
      <c r="E77" s="46"/>
      <c r="F77" s="46"/>
    </row>
    <row r="78" spans="3:6" ht="14.25">
      <c r="C78" s="48" t="e">
        <f>#REF!</f>
        <v>#REF!</v>
      </c>
      <c r="D78" s="49" t="e">
        <f>#REF!</f>
        <v>#REF!</v>
      </c>
      <c r="E78" s="46"/>
      <c r="F78" s="46"/>
    </row>
    <row r="79" spans="3:6" ht="14.25">
      <c r="C79" s="48" t="e">
        <f>#REF!</f>
        <v>#REF!</v>
      </c>
      <c r="D79" s="49" t="e">
        <f>#REF!</f>
        <v>#REF!</v>
      </c>
      <c r="E79" s="46"/>
      <c r="F79" s="46"/>
    </row>
    <row r="80" spans="3:6" ht="14.25">
      <c r="C80" s="48" t="e">
        <f>#REF!</f>
        <v>#REF!</v>
      </c>
      <c r="D80" s="49" t="e">
        <f>#REF!</f>
        <v>#REF!</v>
      </c>
      <c r="E80" s="46"/>
      <c r="F80" s="46"/>
    </row>
    <row r="81" spans="3:6" ht="14.25">
      <c r="C81" s="48" t="e">
        <f>#REF!</f>
        <v>#REF!</v>
      </c>
      <c r="D81" s="49" t="e">
        <f>#REF!</f>
        <v>#REF!</v>
      </c>
      <c r="E81" s="46"/>
      <c r="F81" s="46"/>
    </row>
    <row r="82" spans="3:6" ht="14.25">
      <c r="C82" s="48" t="e">
        <f>#REF!</f>
        <v>#REF!</v>
      </c>
      <c r="D82" s="49" t="e">
        <f>#REF!</f>
        <v>#REF!</v>
      </c>
      <c r="E82" s="46"/>
      <c r="F82" s="46"/>
    </row>
    <row r="83" spans="3:6" ht="15">
      <c r="C83" s="50">
        <v>2009</v>
      </c>
      <c r="D83" s="49" t="e">
        <f>SUM(D77:D82)</f>
        <v>#REF!</v>
      </c>
      <c r="E83" s="46"/>
      <c r="F83" s="46"/>
    </row>
    <row r="84" spans="3:6" ht="14.25">
      <c r="C84" s="48" t="e">
        <f>#REF!</f>
        <v>#REF!</v>
      </c>
      <c r="D84" s="49" t="e">
        <f>SUMIF(#REF!,C84,#REF!)</f>
        <v>#REF!</v>
      </c>
      <c r="E84" s="46"/>
      <c r="F84" s="46"/>
    </row>
    <row r="85" spans="3:6" ht="14.25">
      <c r="C85" s="48" t="e">
        <f>#REF!</f>
        <v>#REF!</v>
      </c>
      <c r="D85" s="49" t="e">
        <f>SUMIF(#REF!,C85,#REF!)</f>
        <v>#REF!</v>
      </c>
      <c r="E85" s="46"/>
      <c r="F85" s="46"/>
    </row>
    <row r="86" spans="3:6" ht="14.25">
      <c r="C86" s="48" t="e">
        <f>#REF!</f>
        <v>#REF!</v>
      </c>
      <c r="D86" s="49" t="e">
        <f>SUMIF(#REF!,C86,#REF!)</f>
        <v>#REF!</v>
      </c>
      <c r="E86" s="46"/>
      <c r="F86" s="46"/>
    </row>
    <row r="87" spans="3:6" ht="14.25">
      <c r="C87" s="48" t="e">
        <f>#REF!</f>
        <v>#REF!</v>
      </c>
      <c r="D87" s="49" t="e">
        <f>#REF!</f>
        <v>#REF!</v>
      </c>
      <c r="E87" s="46"/>
      <c r="F87" s="46"/>
    </row>
    <row r="88" spans="3:6" ht="14.25">
      <c r="C88" s="48" t="e">
        <f>#REF!</f>
        <v>#REF!</v>
      </c>
      <c r="D88" s="49" t="e">
        <f>SUMIF(#REF!,C88,#REF!)</f>
        <v>#REF!</v>
      </c>
      <c r="E88" s="46"/>
      <c r="F88" s="46"/>
    </row>
    <row r="89" spans="3:6" ht="14.25">
      <c r="C89" s="48" t="e">
        <f>#REF!</f>
        <v>#REF!</v>
      </c>
      <c r="D89" s="49" t="e">
        <f>SUMIF(#REF!,C89,#REF!)</f>
        <v>#REF!</v>
      </c>
      <c r="E89" s="46"/>
      <c r="F89" s="46"/>
    </row>
    <row r="90" spans="3:6" ht="14.25">
      <c r="C90" s="48" t="e">
        <f>#REF!</f>
        <v>#REF!</v>
      </c>
      <c r="D90" s="49" t="e">
        <f>SUMIF(#REF!,C90,#REF!)</f>
        <v>#REF!</v>
      </c>
      <c r="E90" s="46"/>
      <c r="F90" s="46"/>
    </row>
    <row r="91" spans="3:6" ht="14.25">
      <c r="C91" s="48" t="e">
        <f>#REF!</f>
        <v>#REF!</v>
      </c>
      <c r="D91" s="49" t="e">
        <f>SUMIF(#REF!,C91,#REF!)</f>
        <v>#REF!</v>
      </c>
      <c r="E91" s="46"/>
      <c r="F91" s="46"/>
    </row>
    <row r="92" spans="3:6" ht="14.25">
      <c r="C92" s="48" t="e">
        <f>#REF!</f>
        <v>#REF!</v>
      </c>
      <c r="D92" s="49" t="e">
        <f>SUMIF(#REF!,C92,#REF!)</f>
        <v>#REF!</v>
      </c>
      <c r="E92" s="46"/>
      <c r="F92" s="46"/>
    </row>
    <row r="93" spans="3:6" ht="15">
      <c r="C93" s="50">
        <v>2010</v>
      </c>
      <c r="D93" s="49" t="e">
        <f>SUM(D84:D92)</f>
        <v>#REF!</v>
      </c>
      <c r="E93" s="46"/>
      <c r="F93" s="46"/>
    </row>
    <row r="94" spans="3:12" ht="14.25">
      <c r="C94" s="48" t="e">
        <f>#REF!</f>
        <v>#REF!</v>
      </c>
      <c r="D94" s="49" t="e">
        <f>SUMIF(#REF!,C94,#REF!)</f>
        <v>#REF!</v>
      </c>
      <c r="E94" s="46"/>
      <c r="F94" s="46"/>
      <c r="L94" s="45"/>
    </row>
    <row r="95" spans="3:12" ht="14.25">
      <c r="C95" s="48" t="e">
        <f>#REF!</f>
        <v>#REF!</v>
      </c>
      <c r="D95" s="49" t="e">
        <f>SUMIF(#REF!,C95,#REF!)</f>
        <v>#REF!</v>
      </c>
      <c r="E95" s="46"/>
      <c r="F95" s="46"/>
      <c r="L95" s="45"/>
    </row>
    <row r="96" spans="3:12" ht="14.25">
      <c r="C96" s="48" t="e">
        <f>#REF!</f>
        <v>#REF!</v>
      </c>
      <c r="D96" s="49" t="e">
        <f>SUMIF(#REF!,C96,#REF!)</f>
        <v>#REF!</v>
      </c>
      <c r="E96" s="46"/>
      <c r="F96" s="46"/>
      <c r="L96" s="45"/>
    </row>
    <row r="97" spans="3:12" ht="14.25">
      <c r="C97" s="48" t="e">
        <f>#REF!</f>
        <v>#REF!</v>
      </c>
      <c r="D97" s="49" t="e">
        <f>SUMIF(#REF!,C97,#REF!)</f>
        <v>#REF!</v>
      </c>
      <c r="E97" s="46"/>
      <c r="F97" s="46"/>
      <c r="L97" s="45"/>
    </row>
    <row r="98" spans="3:12" ht="14.25">
      <c r="C98" s="48" t="e">
        <f>#REF!</f>
        <v>#REF!</v>
      </c>
      <c r="D98" s="49" t="e">
        <f>SUMIF(#REF!,C98,#REF!)</f>
        <v>#REF!</v>
      </c>
      <c r="E98" s="46"/>
      <c r="F98" s="46"/>
      <c r="L98" s="45"/>
    </row>
    <row r="99" spans="3:12" ht="14.25">
      <c r="C99" s="48" t="e">
        <f>#REF!</f>
        <v>#REF!</v>
      </c>
      <c r="D99" s="49" t="e">
        <f>SUMIF(#REF!,C99,#REF!)</f>
        <v>#REF!</v>
      </c>
      <c r="E99" s="46"/>
      <c r="F99" s="46"/>
      <c r="L99" s="45"/>
    </row>
    <row r="100" spans="3:12" ht="14.25">
      <c r="C100" s="48" t="e">
        <f>#REF!</f>
        <v>#REF!</v>
      </c>
      <c r="D100" s="49" t="e">
        <f>SUMIF(#REF!,C100,#REF!)</f>
        <v>#REF!</v>
      </c>
      <c r="E100" s="46"/>
      <c r="F100" s="46"/>
      <c r="L100" s="45"/>
    </row>
    <row r="101" spans="3:12" ht="14.25">
      <c r="C101" s="48" t="e">
        <f>#REF!</f>
        <v>#REF!</v>
      </c>
      <c r="D101" s="49" t="e">
        <f>SUMIF(#REF!,C101,#REF!)</f>
        <v>#REF!</v>
      </c>
      <c r="E101" s="46"/>
      <c r="F101" s="46"/>
      <c r="L101" s="45"/>
    </row>
    <row r="102" spans="3:12" ht="14.25">
      <c r="C102" s="48" t="e">
        <f>#REF!</f>
        <v>#REF!</v>
      </c>
      <c r="D102" s="49" t="e">
        <f>SUMIF(#REF!,C102,#REF!)</f>
        <v>#REF!</v>
      </c>
      <c r="E102" s="46"/>
      <c r="F102" s="46"/>
      <c r="L102" s="45"/>
    </row>
    <row r="103" spans="3:12" ht="14.25">
      <c r="C103" s="48" t="e">
        <f>#REF!</f>
        <v>#REF!</v>
      </c>
      <c r="D103" s="49" t="e">
        <f>SUMIF(#REF!,C103,#REF!)</f>
        <v>#REF!</v>
      </c>
      <c r="E103" s="46"/>
      <c r="F103" s="46"/>
      <c r="L103" s="45"/>
    </row>
    <row r="104" spans="3:12" ht="14.25">
      <c r="C104" s="48" t="e">
        <f>#REF!</f>
        <v>#REF!</v>
      </c>
      <c r="D104" s="49" t="e">
        <f>SUMIF(#REF!,C104,#REF!)</f>
        <v>#REF!</v>
      </c>
      <c r="E104" s="46"/>
      <c r="F104" s="46"/>
      <c r="L104" s="45"/>
    </row>
    <row r="105" spans="3:12" ht="14.25">
      <c r="C105" s="48" t="e">
        <f>#REF!</f>
        <v>#REF!</v>
      </c>
      <c r="D105" s="49" t="e">
        <f>SUMIF(#REF!,C105,#REF!)</f>
        <v>#REF!</v>
      </c>
      <c r="E105" s="46"/>
      <c r="F105" s="46"/>
      <c r="L105" s="45"/>
    </row>
    <row r="106" spans="3:12" ht="14.25">
      <c r="C106" s="48" t="e">
        <f>#REF!</f>
        <v>#REF!</v>
      </c>
      <c r="D106" s="49" t="e">
        <f>SUMIF(#REF!,C106,#REF!)</f>
        <v>#REF!</v>
      </c>
      <c r="E106" s="46"/>
      <c r="F106" s="46"/>
      <c r="L106" s="45"/>
    </row>
    <row r="107" spans="3:12" ht="14.25">
      <c r="C107" s="48" t="e">
        <f>#REF!</f>
        <v>#REF!</v>
      </c>
      <c r="D107" s="49" t="e">
        <f>SUMIF(#REF!,C107,#REF!)</f>
        <v>#REF!</v>
      </c>
      <c r="E107" s="46"/>
      <c r="F107" s="46"/>
      <c r="L107" s="45"/>
    </row>
    <row r="108" spans="3:12" ht="14.25">
      <c r="C108" s="48" t="e">
        <f>#REF!</f>
        <v>#REF!</v>
      </c>
      <c r="D108" s="49" t="e">
        <f>SUMIF(#REF!,C108,#REF!)</f>
        <v>#REF!</v>
      </c>
      <c r="E108" s="46"/>
      <c r="F108" s="46"/>
      <c r="L108" s="45"/>
    </row>
    <row r="109" spans="3:12" ht="14.25">
      <c r="C109" s="48" t="e">
        <f>#REF!</f>
        <v>#REF!</v>
      </c>
      <c r="D109" s="49" t="e">
        <f>SUMIF(#REF!,C109,#REF!)</f>
        <v>#REF!</v>
      </c>
      <c r="E109" s="46"/>
      <c r="F109" s="46"/>
      <c r="L109" s="45"/>
    </row>
    <row r="110" spans="3:6" ht="15">
      <c r="C110" s="50">
        <v>2011</v>
      </c>
      <c r="D110" s="49" t="e">
        <f>SUM(D94:D109)</f>
        <v>#REF!</v>
      </c>
      <c r="E110" s="46"/>
      <c r="F110" s="46"/>
    </row>
    <row r="111" spans="3:6" ht="14.25">
      <c r="C111" s="48" t="e">
        <f>#REF!</f>
        <v>#REF!</v>
      </c>
      <c r="D111" s="49" t="e">
        <f>SUMIF(#REF!,C111,#REF!)</f>
        <v>#REF!</v>
      </c>
      <c r="E111" s="46"/>
      <c r="F111" s="46"/>
    </row>
    <row r="112" spans="3:6" ht="14.25">
      <c r="C112" s="48" t="e">
        <f>#REF!</f>
        <v>#REF!</v>
      </c>
      <c r="D112" s="49" t="e">
        <f>SUMIF(#REF!,C112,#REF!)</f>
        <v>#REF!</v>
      </c>
      <c r="E112" s="46"/>
      <c r="F112" s="46"/>
    </row>
    <row r="113" spans="3:6" ht="14.25">
      <c r="C113" s="48" t="e">
        <f>#REF!</f>
        <v>#REF!</v>
      </c>
      <c r="D113" s="49" t="e">
        <f>SUMIF(#REF!,C113,#REF!)</f>
        <v>#REF!</v>
      </c>
      <c r="E113" s="46"/>
      <c r="F113" s="46"/>
    </row>
    <row r="114" spans="3:6" ht="14.25">
      <c r="C114" s="48" t="e">
        <f>#REF!</f>
        <v>#REF!</v>
      </c>
      <c r="D114" s="49" t="e">
        <f>SUMIF(#REF!,C114,#REF!)</f>
        <v>#REF!</v>
      </c>
      <c r="E114" s="46"/>
      <c r="F114" s="46"/>
    </row>
    <row r="115" spans="3:6" ht="14.25">
      <c r="C115" s="48" t="e">
        <f>#REF!</f>
        <v>#REF!</v>
      </c>
      <c r="D115" s="49" t="e">
        <f>SUMIF(#REF!,C115,#REF!)</f>
        <v>#REF!</v>
      </c>
      <c r="E115" s="46"/>
      <c r="F115" s="46"/>
    </row>
    <row r="116" spans="3:6" ht="14.25">
      <c r="C116" s="48" t="e">
        <f>#REF!</f>
        <v>#REF!</v>
      </c>
      <c r="D116" s="49" t="e">
        <f>SUMIF(#REF!,C116,#REF!)</f>
        <v>#REF!</v>
      </c>
      <c r="E116" s="46"/>
      <c r="F116" s="46"/>
    </row>
    <row r="117" spans="3:6" ht="14.25">
      <c r="C117" s="48" t="e">
        <f>#REF!</f>
        <v>#REF!</v>
      </c>
      <c r="D117" s="49" t="e">
        <f>SUMIF(#REF!,C117,#REF!)</f>
        <v>#REF!</v>
      </c>
      <c r="E117" s="46"/>
      <c r="F117" s="46"/>
    </row>
    <row r="118" spans="3:6" ht="14.25">
      <c r="C118" s="51">
        <v>2012</v>
      </c>
      <c r="D118" s="49" t="e">
        <f>SUM(D111:D117)</f>
        <v>#REF!</v>
      </c>
      <c r="E118" s="46"/>
      <c r="F118" s="46"/>
    </row>
    <row r="119" spans="3:6" ht="14.25">
      <c r="C119" s="48" t="e">
        <f>#REF!</f>
        <v>#REF!</v>
      </c>
      <c r="D119" s="49" t="e">
        <f>SUMIF(#REF!,C119,#REF!)</f>
        <v>#REF!</v>
      </c>
      <c r="E119" s="46"/>
      <c r="F119" s="46"/>
    </row>
    <row r="120" spans="3:6" ht="14.25">
      <c r="C120" s="48" t="e">
        <f>#REF!</f>
        <v>#REF!</v>
      </c>
      <c r="D120" s="49" t="e">
        <f>SUMIF(#REF!,C120,#REF!)</f>
        <v>#REF!</v>
      </c>
      <c r="E120" s="46"/>
      <c r="F120" s="46"/>
    </row>
    <row r="121" spans="3:6" ht="14.25">
      <c r="C121" s="48" t="e">
        <f>#REF!</f>
        <v>#REF!</v>
      </c>
      <c r="D121" s="49" t="e">
        <f>SUMIF(#REF!,C121,#REF!)</f>
        <v>#REF!</v>
      </c>
      <c r="E121" s="46"/>
      <c r="F121" s="46"/>
    </row>
    <row r="122" spans="3:6" ht="14.25">
      <c r="C122" s="48" t="e">
        <f>#REF!</f>
        <v>#REF!</v>
      </c>
      <c r="D122" s="49" t="e">
        <f>SUMIF(#REF!,C122,#REF!)</f>
        <v>#REF!</v>
      </c>
      <c r="E122" s="46"/>
      <c r="F122" s="46"/>
    </row>
    <row r="123" spans="3:6" ht="14.25">
      <c r="C123" s="48" t="e">
        <f>#REF!</f>
        <v>#REF!</v>
      </c>
      <c r="D123" s="49" t="e">
        <f>SUMIF(#REF!,C123,#REF!)</f>
        <v>#REF!</v>
      </c>
      <c r="E123" s="46"/>
      <c r="F123" s="46"/>
    </row>
    <row r="124" spans="3:6" ht="14.25">
      <c r="C124" s="48" t="e">
        <f>#REF!</f>
        <v>#REF!</v>
      </c>
      <c r="D124" s="49" t="e">
        <f>SUMIF(#REF!,C124,#REF!)</f>
        <v>#REF!</v>
      </c>
      <c r="E124" s="46"/>
      <c r="F124" s="46"/>
    </row>
    <row r="125" spans="3:6" ht="14.25">
      <c r="C125" s="48" t="e">
        <f>#REF!</f>
        <v>#REF!</v>
      </c>
      <c r="D125" s="49" t="e">
        <f>SUMIF(#REF!,C125,#REF!)</f>
        <v>#REF!</v>
      </c>
      <c r="E125" s="46"/>
      <c r="F125" s="46"/>
    </row>
    <row r="126" spans="3:6" ht="14.25">
      <c r="C126" s="48" t="e">
        <f>#REF!</f>
        <v>#REF!</v>
      </c>
      <c r="D126" s="49" t="e">
        <f>SUMIF(#REF!,C126,#REF!)</f>
        <v>#REF!</v>
      </c>
      <c r="E126" s="46"/>
      <c r="F126" s="46"/>
    </row>
    <row r="127" spans="3:6" ht="14.25">
      <c r="C127" s="48" t="e">
        <f>#REF!</f>
        <v>#REF!</v>
      </c>
      <c r="D127" s="49" t="e">
        <f>SUMIF(#REF!,C127,#REF!)</f>
        <v>#REF!</v>
      </c>
      <c r="E127" s="46"/>
      <c r="F127" s="46"/>
    </row>
    <row r="128" spans="3:6" ht="14.25">
      <c r="C128" s="51">
        <v>2013</v>
      </c>
      <c r="D128" s="49" t="e">
        <f>SUM(D119:D127)</f>
        <v>#REF!</v>
      </c>
      <c r="E128" s="46"/>
      <c r="F128" s="46"/>
    </row>
    <row r="129" spans="3:6" ht="14.25">
      <c r="C129" s="48" t="e">
        <f>#REF!</f>
        <v>#REF!</v>
      </c>
      <c r="D129" s="49" t="e">
        <f>SUMIF(#REF!,C129,#REF!)</f>
        <v>#REF!</v>
      </c>
      <c r="E129" s="46"/>
      <c r="F129" s="46"/>
    </row>
    <row r="130" spans="3:6" ht="14.25">
      <c r="C130" s="48" t="e">
        <f>#REF!</f>
        <v>#REF!</v>
      </c>
      <c r="D130" s="49" t="e">
        <f>SUMIF(#REF!,C130,#REF!)</f>
        <v>#REF!</v>
      </c>
      <c r="E130" s="46"/>
      <c r="F130" s="46"/>
    </row>
    <row r="131" spans="3:6" ht="14.25">
      <c r="C131" s="48" t="e">
        <f>#REF!</f>
        <v>#REF!</v>
      </c>
      <c r="D131" s="49" t="e">
        <f>SUMIF(#REF!,C131,#REF!)</f>
        <v>#REF!</v>
      </c>
      <c r="E131" s="46"/>
      <c r="F131" s="46"/>
    </row>
    <row r="132" spans="3:6" ht="14.25">
      <c r="C132" s="48" t="e">
        <f>#REF!</f>
        <v>#REF!</v>
      </c>
      <c r="D132" s="49" t="e">
        <f>SUMIF(#REF!,C132,#REF!)</f>
        <v>#REF!</v>
      </c>
      <c r="E132" s="46"/>
      <c r="F132" s="46"/>
    </row>
    <row r="133" spans="3:6" ht="14.25">
      <c r="C133" s="48" t="e">
        <f>#REF!</f>
        <v>#REF!</v>
      </c>
      <c r="D133" s="49" t="e">
        <f>SUMIF(#REF!,C133,#REF!)</f>
        <v>#REF!</v>
      </c>
      <c r="E133" s="46"/>
      <c r="F133" s="46"/>
    </row>
    <row r="134" spans="3:6" ht="14.25">
      <c r="C134" s="48" t="e">
        <f>#REF!</f>
        <v>#REF!</v>
      </c>
      <c r="D134" s="49" t="e">
        <f>SUMIF(#REF!,C134,#REF!)</f>
        <v>#REF!</v>
      </c>
      <c r="E134" s="46"/>
      <c r="F134" s="46"/>
    </row>
    <row r="135" spans="3:6" ht="14.25">
      <c r="C135" s="48" t="e">
        <f>#REF!</f>
        <v>#REF!</v>
      </c>
      <c r="D135" s="49" t="e">
        <f>SUMIF(#REF!,C135,#REF!)</f>
        <v>#REF!</v>
      </c>
      <c r="E135" s="46"/>
      <c r="F135" s="46"/>
    </row>
    <row r="136" spans="3:6" ht="14.25">
      <c r="C136" s="48" t="e">
        <f>#REF!</f>
        <v>#REF!</v>
      </c>
      <c r="D136" s="49" t="e">
        <f>SUMIF(#REF!,C136,#REF!)</f>
        <v>#REF!</v>
      </c>
      <c r="E136" s="46"/>
      <c r="F136" s="46"/>
    </row>
    <row r="137" spans="3:6" ht="14.25">
      <c r="C137" s="48" t="e">
        <f>#REF!</f>
        <v>#REF!</v>
      </c>
      <c r="D137" s="49" t="e">
        <f>SUMIF(#REF!,C137,#REF!)</f>
        <v>#REF!</v>
      </c>
      <c r="E137" s="46"/>
      <c r="F137" s="46"/>
    </row>
    <row r="138" spans="3:6" ht="14.25">
      <c r="C138" s="46"/>
      <c r="D138" s="47" t="e">
        <f>SUM(D129:D137)</f>
        <v>#REF!</v>
      </c>
      <c r="E138" s="46"/>
      <c r="F138" s="46"/>
    </row>
    <row r="139" spans="3:6" ht="14.25">
      <c r="C139" s="46"/>
      <c r="D139" s="46"/>
      <c r="E139" s="46"/>
      <c r="F139" s="46"/>
    </row>
  </sheetData>
  <sheetProtection/>
  <mergeCells count="4">
    <mergeCell ref="M1:O2"/>
    <mergeCell ref="I7:O7"/>
    <mergeCell ref="B29:E29"/>
    <mergeCell ref="B7:F7"/>
  </mergeCells>
  <printOptions/>
  <pageMargins left="0.7086614173228347" right="0.7086614173228347" top="0.3937007874015748" bottom="0.3937007874015748" header="0.31496062992125984" footer="0.31496062992125984"/>
  <pageSetup fitToHeight="4" fitToWidth="1" horizontalDpi="300" verticalDpi="300" orientation="landscape" paperSize="9" scale="53" r:id="rId1"/>
  <headerFooter alignWithMargins="0">
    <oddFooter>&amp;C&amp;8Strona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SP</cp:lastModifiedBy>
  <cp:lastPrinted>2007-10-30T14:03:41Z</cp:lastPrinted>
  <dcterms:created xsi:type="dcterms:W3CDTF">2007-08-07T05:53:03Z</dcterms:created>
  <dcterms:modified xsi:type="dcterms:W3CDTF">2007-10-30T14:06:30Z</dcterms:modified>
  <cp:category/>
  <cp:version/>
  <cp:contentType/>
  <cp:contentStatus/>
</cp:coreProperties>
</file>