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05" windowWidth="12120" windowHeight="9120" activeTab="0"/>
  </bookViews>
  <sheets>
    <sheet name="Arkusz2" sheetId="1" r:id="rId1"/>
    <sheet name="Arkusz2_2" sheetId="2" r:id="rId2"/>
  </sheets>
  <definedNames/>
  <calcPr fullCalcOnLoad="1"/>
</workbook>
</file>

<file path=xl/sharedStrings.xml><?xml version="1.0" encoding="utf-8"?>
<sst xmlns="http://schemas.openxmlformats.org/spreadsheetml/2006/main" count="172" uniqueCount="143">
  <si>
    <t>Lp</t>
  </si>
  <si>
    <t>Dział</t>
  </si>
  <si>
    <t>Rozdział</t>
  </si>
  <si>
    <t>PAR.</t>
  </si>
  <si>
    <t>PAR.</t>
  </si>
  <si>
    <t>doch.</t>
  </si>
  <si>
    <t>wyd.</t>
  </si>
  <si>
    <t>Zakup usług pozostałych</t>
  </si>
  <si>
    <t>4300</t>
  </si>
  <si>
    <t>801</t>
  </si>
  <si>
    <t>80130</t>
  </si>
  <si>
    <t>Wpływy z usług</t>
  </si>
  <si>
    <t>0830</t>
  </si>
  <si>
    <t>801</t>
  </si>
  <si>
    <t>80142</t>
  </si>
  <si>
    <t>Wpływy z usług</t>
  </si>
  <si>
    <t>0830</t>
  </si>
  <si>
    <t>Zakup materiałów i wyposażenia</t>
  </si>
  <si>
    <t>4210</t>
  </si>
  <si>
    <t>Zakup usług pozostałych</t>
  </si>
  <si>
    <t>4300</t>
  </si>
  <si>
    <t>Dom Dziecka  w Kowalewie</t>
  </si>
  <si>
    <t>852</t>
  </si>
  <si>
    <t>85201</t>
  </si>
  <si>
    <t>Otrzymane spadki, zapisy i darowizny w postaci pieniężnej</t>
  </si>
  <si>
    <t>0960</t>
  </si>
  <si>
    <t>Świadczenia społeczne</t>
  </si>
  <si>
    <t>3110</t>
  </si>
  <si>
    <t>Zakup materiałów i wyposażenia</t>
  </si>
  <si>
    <t>4210</t>
  </si>
  <si>
    <t>Zakup usług pozostałych</t>
  </si>
  <si>
    <t>4300</t>
  </si>
  <si>
    <t>Wpływy z usług</t>
  </si>
  <si>
    <t>0830</t>
  </si>
  <si>
    <t>4110</t>
  </si>
  <si>
    <t>Składki na Fundusz Pracy</t>
  </si>
  <si>
    <t>4120</t>
  </si>
  <si>
    <t>Zakup energii</t>
  </si>
  <si>
    <t>4260</t>
  </si>
  <si>
    <t>Zakup usług pozostałych</t>
  </si>
  <si>
    <t>4300</t>
  </si>
  <si>
    <t>854</t>
  </si>
  <si>
    <t>85410</t>
  </si>
  <si>
    <t>Zakup środków żywności</t>
  </si>
  <si>
    <t>4220</t>
  </si>
  <si>
    <t>926</t>
  </si>
  <si>
    <t>92601</t>
  </si>
  <si>
    <t>Otrzymane spadki, zapisy i darowizny w postaci pieniężnej</t>
  </si>
  <si>
    <t>0960</t>
  </si>
  <si>
    <t>Zakup materiałów i wyposażenia</t>
  </si>
  <si>
    <t>4210</t>
  </si>
  <si>
    <t>Zakup usług pozostałych</t>
  </si>
  <si>
    <t>4300</t>
  </si>
  <si>
    <t>Stan środków pieniężnych na 1.01.2005r</t>
  </si>
  <si>
    <t>Planowane przychody</t>
  </si>
  <si>
    <t xml:space="preserve">Planowane wydatki </t>
  </si>
  <si>
    <t>Planowany stan środków pieniężnych na 31.12.2005r</t>
  </si>
  <si>
    <t>Lp</t>
  </si>
  <si>
    <t>Nazwa Środka</t>
  </si>
  <si>
    <t>Dział</t>
  </si>
  <si>
    <t>Rozdział</t>
  </si>
  <si>
    <t>PAR.</t>
  </si>
  <si>
    <t>PAR.</t>
  </si>
  <si>
    <t>na 2005 r</t>
  </si>
  <si>
    <t>na 2005 r</t>
  </si>
  <si>
    <t>Specjalnego</t>
  </si>
  <si>
    <t>doch.</t>
  </si>
  <si>
    <t>wyd.</t>
  </si>
  <si>
    <t>w tym</t>
  </si>
  <si>
    <t>w tym</t>
  </si>
  <si>
    <t>Razem</t>
  </si>
  <si>
    <t>dotacja</t>
  </si>
  <si>
    <t>Razem</t>
  </si>
  <si>
    <t>wpłata</t>
  </si>
  <si>
    <t>z budżetu</t>
  </si>
  <si>
    <t>do budżetu</t>
  </si>
  <si>
    <t>Kursy zawodowe</t>
  </si>
  <si>
    <t>801</t>
  </si>
  <si>
    <t>80130</t>
  </si>
  <si>
    <t>Powiatowy Ośrodek Doskonalenia Nauczycieli-Kursy</t>
  </si>
  <si>
    <t>801</t>
  </si>
  <si>
    <t>80142</t>
  </si>
  <si>
    <t>Dom Dziecka  w Kowalewie</t>
  </si>
  <si>
    <t>852</t>
  </si>
  <si>
    <t>85201</t>
  </si>
  <si>
    <t xml:space="preserve">Żywienie </t>
  </si>
  <si>
    <t>854</t>
  </si>
  <si>
    <t>85410</t>
  </si>
  <si>
    <t>Obiekty sportowe</t>
  </si>
  <si>
    <t>926</t>
  </si>
  <si>
    <t>92601</t>
  </si>
  <si>
    <t xml:space="preserve">Ogółem środki specjalne    </t>
  </si>
  <si>
    <t>Przewodniczący Rady Powiatu Mławskiego</t>
  </si>
  <si>
    <t>Jan Jerzy Wtulich</t>
  </si>
  <si>
    <t>Planowane</t>
  </si>
  <si>
    <t>Zrealizowane</t>
  </si>
  <si>
    <t>0920</t>
  </si>
  <si>
    <t>Pozostałe odsetki</t>
  </si>
  <si>
    <t>754</t>
  </si>
  <si>
    <t>75411</t>
  </si>
  <si>
    <t>6060</t>
  </si>
  <si>
    <t>Wydatki na zakupy inwestycyjne</t>
  </si>
  <si>
    <t>4170</t>
  </si>
  <si>
    <t>Wynagrodzenia bezosobowe</t>
  </si>
  <si>
    <t>Powiatowy Ośrodek Doskonalenia Nauczycieli</t>
  </si>
  <si>
    <t>Składki na ubezpieczenie społeczne</t>
  </si>
  <si>
    <t>4240</t>
  </si>
  <si>
    <t>Zakup pomocy naukowych, dydaktycznych</t>
  </si>
  <si>
    <t>4410</t>
  </si>
  <si>
    <t>Podróże służbowe krajowe</t>
  </si>
  <si>
    <t>4230</t>
  </si>
  <si>
    <t>Zakup leków, materiałów medycznych</t>
  </si>
  <si>
    <t>Bursa Szkolna</t>
  </si>
  <si>
    <t>Mławska Hala Sportowa</t>
  </si>
  <si>
    <t>Zarząd Powiatu Mławskiego</t>
  </si>
  <si>
    <t>1. Włodzimierz Wojnarowski</t>
  </si>
  <si>
    <t>Zespół Szkół Nr 1</t>
  </si>
  <si>
    <t>Ogółem dochody własne</t>
  </si>
  <si>
    <t>Realizacja dochodów własnych I półrocze 2006 rok</t>
  </si>
  <si>
    <t>Zajęcie pasa drogowego - Powiatowy Zarząd Dróg</t>
  </si>
  <si>
    <t>Darowizny - Komenda Powiatowa Państwowej Straży Pożarnej</t>
  </si>
  <si>
    <t xml:space="preserve">Planowane </t>
  </si>
  <si>
    <t>2980</t>
  </si>
  <si>
    <t>4270</t>
  </si>
  <si>
    <t>Wpływy do wyjaśnienia</t>
  </si>
  <si>
    <t>Zakup usług remontowych</t>
  </si>
  <si>
    <t>Jednostka realizująca dochody własne</t>
  </si>
  <si>
    <t>Komenda Powiatowa PSP</t>
  </si>
  <si>
    <t>Stan środków pieniężnych na 1.01.2007r</t>
  </si>
  <si>
    <t>4700</t>
  </si>
  <si>
    <t>Szkolenia pracowników nie będących członkami korpusu słuzby cywilnej</t>
  </si>
  <si>
    <t>4740</t>
  </si>
  <si>
    <t>4750</t>
  </si>
  <si>
    <t>Zakup materiałów papierniczych do sprzętu drukarskiego i urządzeń kserograficznych</t>
  </si>
  <si>
    <t>Zakup akcesoriów komputerowych w tym programów i licencji</t>
  </si>
  <si>
    <t>2. Barbara Gutowska</t>
  </si>
  <si>
    <t>3. Kazimierz Boćkowski</t>
  </si>
  <si>
    <t>4. Józef Kanowski</t>
  </si>
  <si>
    <t>5. Ireneusz Andrzej Józefski</t>
  </si>
  <si>
    <t>Realizacja dochodów własnych  za 2007 rok</t>
  </si>
  <si>
    <t>Dochody na 31.12.2007</t>
  </si>
  <si>
    <t>Wydatki na 31.12.2007</t>
  </si>
  <si>
    <t>Stan środków pieniężnych na 31.12.2007r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</si>
</sst>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>
        <color indexed="63"/>
      </left>
      <right style="medium"/>
      <top style="medium"/>
      <bottom>
        <color indexed="8"/>
      </bottom>
    </border>
    <border>
      <left>
        <color indexed="63"/>
      </left>
      <right style="medium"/>
      <top>
        <color indexed="8"/>
      </top>
      <bottom>
        <color indexed="8"/>
      </bottom>
    </border>
    <border>
      <left>
        <color indexed="63"/>
      </left>
      <right style="medium"/>
      <top>
        <color indexed="8"/>
      </top>
      <bottom style="medium"/>
    </border>
    <border>
      <left style="medium"/>
      <right style="medium"/>
      <top>
        <color indexed="63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49" fontId="2" fillId="0" borderId="0" xfId="0" applyAlignment="1">
      <alignment/>
    </xf>
    <xf numFmtId="49" fontId="2" fillId="0" borderId="0" xfId="0" applyAlignment="1">
      <alignment horizontal="center"/>
    </xf>
    <xf numFmtId="4" fontId="1" fillId="0" borderId="0" xfId="0" applyAlignment="1">
      <alignment/>
    </xf>
    <xf numFmtId="0" fontId="3" fillId="0" borderId="0" xfId="0" applyAlignment="1">
      <alignment/>
    </xf>
    <xf numFmtId="3" fontId="1" fillId="0" borderId="0" xfId="0" applyAlignment="1">
      <alignment/>
    </xf>
    <xf numFmtId="0" fontId="2" fillId="0" borderId="0" xfId="0" applyAlignment="1">
      <alignment/>
    </xf>
    <xf numFmtId="0" fontId="2" fillId="0" borderId="1" xfId="0" applyAlignment="1">
      <alignment/>
    </xf>
    <xf numFmtId="0" fontId="2" fillId="0" borderId="2" xfId="0" applyAlignment="1">
      <alignment/>
    </xf>
    <xf numFmtId="0" fontId="2" fillId="0" borderId="3" xfId="0" applyAlignment="1">
      <alignment/>
    </xf>
    <xf numFmtId="0" fontId="2" fillId="0" borderId="2" xfId="0" applyAlignment="1">
      <alignment/>
    </xf>
    <xf numFmtId="0" fontId="2" fillId="0" borderId="4" xfId="0" applyAlignment="1">
      <alignment/>
    </xf>
    <xf numFmtId="0" fontId="2" fillId="0" borderId="5" xfId="0" applyAlignment="1">
      <alignment/>
    </xf>
    <xf numFmtId="0" fontId="2" fillId="0" borderId="6" xfId="0" applyAlignment="1">
      <alignment/>
    </xf>
    <xf numFmtId="0" fontId="2" fillId="0" borderId="3" xfId="0" applyAlignment="1">
      <alignment/>
    </xf>
    <xf numFmtId="0" fontId="2" fillId="0" borderId="7" xfId="0" applyAlignment="1">
      <alignment/>
    </xf>
    <xf numFmtId="0" fontId="2" fillId="0" borderId="8" xfId="0" applyAlignment="1">
      <alignment/>
    </xf>
    <xf numFmtId="0" fontId="2" fillId="0" borderId="9" xfId="0" applyAlignment="1">
      <alignment/>
    </xf>
    <xf numFmtId="0" fontId="2" fillId="0" borderId="10" xfId="0" applyAlignment="1">
      <alignment/>
    </xf>
    <xf numFmtId="0" fontId="2" fillId="0" borderId="11" xfId="0" applyAlignment="1">
      <alignment/>
    </xf>
    <xf numFmtId="0" fontId="2" fillId="0" borderId="12" xfId="0" applyAlignment="1">
      <alignment horizontal="center"/>
    </xf>
    <xf numFmtId="0" fontId="2" fillId="0" borderId="8" xfId="0" applyAlignment="1">
      <alignment horizontal="center"/>
    </xf>
    <xf numFmtId="0" fontId="2" fillId="0" borderId="9" xfId="0" applyAlignment="1">
      <alignment horizontal="center"/>
    </xf>
    <xf numFmtId="0" fontId="2" fillId="0" borderId="11" xfId="0" applyAlignment="1">
      <alignment horizontal="center"/>
    </xf>
    <xf numFmtId="49" fontId="1" fillId="2" borderId="12" xfId="0" applyAlignment="1">
      <alignment horizontal="center"/>
    </xf>
    <xf numFmtId="49" fontId="1" fillId="2" borderId="13" xfId="0" applyAlignment="1">
      <alignment horizontal="center"/>
    </xf>
    <xf numFmtId="3" fontId="1" fillId="2" borderId="13" xfId="0" applyAlignment="1">
      <alignment/>
    </xf>
    <xf numFmtId="3" fontId="1" fillId="2" borderId="14" xfId="0" applyAlignment="1">
      <alignment/>
    </xf>
    <xf numFmtId="3" fontId="1" fillId="2" borderId="12" xfId="0" applyAlignment="1">
      <alignment/>
    </xf>
    <xf numFmtId="0" fontId="1" fillId="0" borderId="12" xfId="0" applyAlignment="1">
      <alignment wrapText="1"/>
    </xf>
    <xf numFmtId="49" fontId="1" fillId="0" borderId="1" xfId="0" applyAlignment="1">
      <alignment horizontal="center"/>
    </xf>
    <xf numFmtId="49" fontId="1" fillId="0" borderId="15" xfId="0" applyAlignment="1">
      <alignment horizontal="center"/>
    </xf>
    <xf numFmtId="3" fontId="1" fillId="0" borderId="15" xfId="0" applyAlignment="1">
      <alignment/>
    </xf>
    <xf numFmtId="3" fontId="1" fillId="0" borderId="16" xfId="0" applyAlignment="1">
      <alignment/>
    </xf>
    <xf numFmtId="3" fontId="1" fillId="0" borderId="1" xfId="0" applyAlignment="1">
      <alignment/>
    </xf>
    <xf numFmtId="0" fontId="1" fillId="0" borderId="17" xfId="0" applyAlignment="1">
      <alignment wrapText="1"/>
    </xf>
    <xf numFmtId="49" fontId="1" fillId="0" borderId="3" xfId="0" applyAlignment="1">
      <alignment horizontal="center"/>
    </xf>
    <xf numFmtId="49" fontId="1" fillId="0" borderId="12" xfId="0" applyAlignment="1">
      <alignment horizontal="center"/>
    </xf>
    <xf numFmtId="49" fontId="1" fillId="0" borderId="17" xfId="0" applyAlignment="1">
      <alignment horizontal="center"/>
    </xf>
    <xf numFmtId="3" fontId="1" fillId="0" borderId="12" xfId="0" applyAlignment="1">
      <alignment horizontal="right"/>
    </xf>
    <xf numFmtId="3" fontId="1" fillId="0" borderId="13" xfId="0" applyAlignment="1">
      <alignment/>
    </xf>
    <xf numFmtId="3" fontId="1" fillId="0" borderId="14" xfId="0" applyAlignment="1">
      <alignment/>
    </xf>
    <xf numFmtId="3" fontId="1" fillId="0" borderId="12" xfId="0" applyAlignment="1">
      <alignment/>
    </xf>
    <xf numFmtId="49" fontId="1" fillId="0" borderId="13" xfId="0" applyAlignment="1">
      <alignment horizontal="center"/>
    </xf>
    <xf numFmtId="49" fontId="1" fillId="0" borderId="8" xfId="0" applyAlignment="1">
      <alignment horizontal="center"/>
    </xf>
    <xf numFmtId="49" fontId="1" fillId="0" borderId="18" xfId="0" applyAlignment="1">
      <alignment horizontal="center"/>
    </xf>
    <xf numFmtId="3" fontId="1" fillId="0" borderId="18" xfId="0" applyAlignment="1">
      <alignment/>
    </xf>
    <xf numFmtId="3" fontId="1" fillId="0" borderId="19" xfId="0" applyAlignment="1">
      <alignment/>
    </xf>
    <xf numFmtId="3" fontId="1" fillId="0" borderId="8" xfId="0" applyAlignment="1">
      <alignment/>
    </xf>
    <xf numFmtId="0" fontId="2" fillId="0" borderId="8" xfId="0" applyAlignment="1">
      <alignment/>
    </xf>
    <xf numFmtId="0" fontId="4" fillId="0" borderId="17" xfId="0" applyAlignment="1">
      <alignment horizontal="right"/>
    </xf>
    <xf numFmtId="3" fontId="4" fillId="0" borderId="20" xfId="0" applyAlignment="1">
      <alignment/>
    </xf>
    <xf numFmtId="0" fontId="2" fillId="0" borderId="0" xfId="0" applyAlignment="1">
      <alignment/>
    </xf>
    <xf numFmtId="0" fontId="5" fillId="0" borderId="0" xfId="0" applyAlignment="1">
      <alignment/>
    </xf>
    <xf numFmtId="0" fontId="1" fillId="0" borderId="12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Border="1" applyAlignment="1">
      <alignment/>
    </xf>
    <xf numFmtId="0" fontId="1" fillId="0" borderId="0" xfId="0" applyBorder="1" applyAlignment="1">
      <alignment horizontal="left"/>
    </xf>
    <xf numFmtId="0" fontId="1" fillId="0" borderId="0" xfId="0" applyBorder="1" applyAlignment="1">
      <alignment horizontal="center"/>
    </xf>
    <xf numFmtId="49" fontId="2" fillId="0" borderId="0" xfId="0" applyBorder="1" applyAlignment="1">
      <alignment/>
    </xf>
    <xf numFmtId="49" fontId="2" fillId="0" borderId="0" xfId="0" applyBorder="1" applyAlignment="1">
      <alignment horizontal="center"/>
    </xf>
    <xf numFmtId="3" fontId="1" fillId="0" borderId="0" xfId="0" applyBorder="1" applyAlignment="1">
      <alignment/>
    </xf>
    <xf numFmtId="0" fontId="2" fillId="0" borderId="0" xfId="0" applyBorder="1" applyAlignment="1">
      <alignment/>
    </xf>
    <xf numFmtId="4" fontId="1" fillId="0" borderId="0" xfId="0" applyBorder="1" applyAlignment="1">
      <alignment/>
    </xf>
    <xf numFmtId="0" fontId="2" fillId="0" borderId="0" xfId="0" applyBorder="1" applyAlignment="1">
      <alignment/>
    </xf>
    <xf numFmtId="0" fontId="3" fillId="0" borderId="0" xfId="0" applyBorder="1" applyAlignment="1">
      <alignment/>
    </xf>
    <xf numFmtId="0" fontId="2" fillId="0" borderId="21" xfId="0" applyBorder="1" applyAlignment="1">
      <alignment horizontal="center"/>
    </xf>
    <xf numFmtId="0" fontId="2" fillId="0" borderId="22" xfId="0" applyBorder="1" applyAlignment="1">
      <alignment horizontal="center"/>
    </xf>
    <xf numFmtId="0" fontId="2" fillId="0" borderId="23" xfId="0" applyBorder="1" applyAlignment="1">
      <alignment/>
    </xf>
    <xf numFmtId="0" fontId="2" fillId="0" borderId="24" xfId="0" applyBorder="1" applyAlignment="1">
      <alignment/>
    </xf>
    <xf numFmtId="0" fontId="2" fillId="0" borderId="25" xfId="0" applyBorder="1" applyAlignment="1">
      <alignment/>
    </xf>
    <xf numFmtId="0" fontId="2" fillId="0" borderId="26" xfId="0" applyBorder="1" applyAlignment="1">
      <alignment/>
    </xf>
    <xf numFmtId="0" fontId="2" fillId="0" borderId="27" xfId="0" applyBorder="1" applyAlignment="1">
      <alignment/>
    </xf>
    <xf numFmtId="0" fontId="2" fillId="0" borderId="28" xfId="0" applyBorder="1" applyAlignment="1">
      <alignment/>
    </xf>
    <xf numFmtId="0" fontId="2" fillId="0" borderId="29" xfId="0" applyBorder="1" applyAlignment="1">
      <alignment/>
    </xf>
    <xf numFmtId="0" fontId="2" fillId="0" borderId="30" xfId="0" applyBorder="1" applyAlignment="1">
      <alignment/>
    </xf>
    <xf numFmtId="0" fontId="2" fillId="0" borderId="31" xfId="0" applyBorder="1" applyAlignment="1">
      <alignment/>
    </xf>
    <xf numFmtId="0" fontId="2" fillId="0" borderId="2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6" fillId="0" borderId="0" xfId="0" applyAlignment="1">
      <alignment/>
    </xf>
    <xf numFmtId="0" fontId="2" fillId="0" borderId="0" xfId="0" applyAlignment="1">
      <alignment/>
    </xf>
    <xf numFmtId="0" fontId="1" fillId="2" borderId="17" xfId="0" applyFont="1" applyAlignment="1">
      <alignment horizontal="left" wrapText="1"/>
    </xf>
    <xf numFmtId="49" fontId="1" fillId="2" borderId="12" xfId="0" applyFont="1" applyAlignment="1">
      <alignment horizontal="center"/>
    </xf>
    <xf numFmtId="0" fontId="2" fillId="0" borderId="0" xfId="0" applyBorder="1" applyAlignment="1">
      <alignment/>
    </xf>
    <xf numFmtId="0" fontId="2" fillId="0" borderId="24" xfId="0" applyFont="1" applyBorder="1" applyAlignment="1">
      <alignment/>
    </xf>
    <xf numFmtId="0" fontId="1" fillId="0" borderId="33" xfId="0" applyBorder="1" applyAlignment="1">
      <alignment horizontal="center"/>
    </xf>
    <xf numFmtId="0" fontId="2" fillId="0" borderId="34" xfId="0" applyBorder="1" applyAlignment="1">
      <alignment/>
    </xf>
    <xf numFmtId="0" fontId="2" fillId="0" borderId="35" xfId="0" applyBorder="1" applyAlignment="1">
      <alignment horizontal="center"/>
    </xf>
    <xf numFmtId="0" fontId="2" fillId="0" borderId="34" xfId="0" applyBorder="1" applyAlignment="1">
      <alignment horizontal="center"/>
    </xf>
    <xf numFmtId="49" fontId="2" fillId="0" borderId="36" xfId="0" applyBorder="1" applyAlignment="1">
      <alignment/>
    </xf>
    <xf numFmtId="49" fontId="2" fillId="0" borderId="37" xfId="0" applyBorder="1" applyAlignment="1">
      <alignment/>
    </xf>
    <xf numFmtId="49" fontId="1" fillId="0" borderId="33" xfId="0" applyFont="1" applyBorder="1" applyAlignment="1">
      <alignment horizontal="center"/>
    </xf>
    <xf numFmtId="49" fontId="1" fillId="0" borderId="33" xfId="0" applyBorder="1" applyAlignment="1">
      <alignment horizontal="center"/>
    </xf>
    <xf numFmtId="0" fontId="2" fillId="0" borderId="38" xfId="0" applyBorder="1" applyAlignment="1">
      <alignment horizontal="center"/>
    </xf>
    <xf numFmtId="49" fontId="2" fillId="0" borderId="39" xfId="0" applyBorder="1" applyAlignment="1">
      <alignment/>
    </xf>
    <xf numFmtId="49" fontId="2" fillId="0" borderId="40" xfId="0" applyBorder="1" applyAlignment="1">
      <alignment/>
    </xf>
    <xf numFmtId="49" fontId="1" fillId="0" borderId="41" xfId="0" applyFont="1" applyBorder="1" applyAlignment="1">
      <alignment horizontal="center"/>
    </xf>
    <xf numFmtId="49" fontId="1" fillId="0" borderId="41" xfId="0" applyBorder="1" applyAlignment="1">
      <alignment horizontal="center"/>
    </xf>
    <xf numFmtId="49" fontId="1" fillId="0" borderId="42" xfId="0" applyBorder="1" applyAlignment="1">
      <alignment horizontal="center"/>
    </xf>
    <xf numFmtId="49" fontId="2" fillId="0" borderId="36" xfId="0" applyBorder="1" applyAlignment="1">
      <alignment horizontal="center"/>
    </xf>
    <xf numFmtId="49" fontId="2" fillId="0" borderId="36" xfId="0" applyFont="1" applyBorder="1" applyAlignment="1">
      <alignment horizontal="center"/>
    </xf>
    <xf numFmtId="49" fontId="2" fillId="0" borderId="37" xfId="0" applyBorder="1" applyAlignment="1">
      <alignment horizontal="center"/>
    </xf>
    <xf numFmtId="49" fontId="2" fillId="0" borderId="39" xfId="0" applyBorder="1" applyAlignment="1">
      <alignment horizontal="center"/>
    </xf>
    <xf numFmtId="49" fontId="2" fillId="0" borderId="40" xfId="0" applyFont="1" applyBorder="1" applyAlignment="1">
      <alignment horizontal="center"/>
    </xf>
    <xf numFmtId="49" fontId="2" fillId="0" borderId="39" xfId="0" applyFont="1" applyBorder="1" applyAlignment="1">
      <alignment horizontal="center"/>
    </xf>
    <xf numFmtId="49" fontId="2" fillId="0" borderId="39" xfId="0" applyFont="1" applyBorder="1" applyAlignment="1">
      <alignment horizontal="center"/>
    </xf>
    <xf numFmtId="49" fontId="2" fillId="0" borderId="40" xfId="0" applyBorder="1" applyAlignment="1">
      <alignment horizontal="center"/>
    </xf>
    <xf numFmtId="49" fontId="1" fillId="0" borderId="39" xfId="0" applyBorder="1" applyAlignment="1">
      <alignment horizontal="center"/>
    </xf>
    <xf numFmtId="4" fontId="2" fillId="0" borderId="36" xfId="0" applyNumberFormat="1" applyBorder="1" applyAlignment="1">
      <alignment/>
    </xf>
    <xf numFmtId="4" fontId="2" fillId="0" borderId="37" xfId="0" applyNumberFormat="1" applyBorder="1" applyAlignment="1">
      <alignment/>
    </xf>
    <xf numFmtId="4" fontId="1" fillId="0" borderId="33" xfId="0" applyNumberFormat="1" applyBorder="1" applyAlignment="1">
      <alignment/>
    </xf>
    <xf numFmtId="4" fontId="1" fillId="0" borderId="33" xfId="0" applyNumberFormat="1" applyBorder="1" applyAlignment="1">
      <alignment horizontal="right"/>
    </xf>
    <xf numFmtId="4" fontId="2" fillId="0" borderId="36" xfId="0" applyNumberFormat="1" applyBorder="1" applyAlignment="1">
      <alignment horizontal="center"/>
    </xf>
    <xf numFmtId="4" fontId="2" fillId="0" borderId="37" xfId="0" applyNumberFormat="1" applyBorder="1" applyAlignment="1">
      <alignment horizontal="center"/>
    </xf>
    <xf numFmtId="4" fontId="2" fillId="0" borderId="36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4" fillId="0" borderId="34" xfId="0" applyNumberFormat="1" applyBorder="1" applyAlignment="1">
      <alignment/>
    </xf>
    <xf numFmtId="49" fontId="2" fillId="0" borderId="44" xfId="0" applyBorder="1" applyAlignment="1">
      <alignment/>
    </xf>
    <xf numFmtId="49" fontId="2" fillId="0" borderId="45" xfId="0" applyBorder="1" applyAlignment="1">
      <alignment/>
    </xf>
    <xf numFmtId="49" fontId="2" fillId="0" borderId="44" xfId="0" applyBorder="1" applyAlignment="1">
      <alignment horizontal="center"/>
    </xf>
    <xf numFmtId="49" fontId="2" fillId="0" borderId="45" xfId="0" applyFont="1" applyBorder="1" applyAlignment="1">
      <alignment horizontal="center"/>
    </xf>
    <xf numFmtId="4" fontId="2" fillId="0" borderId="44" xfId="0" applyNumberFormat="1" applyBorder="1" applyAlignment="1">
      <alignment horizontal="center"/>
    </xf>
    <xf numFmtId="0" fontId="2" fillId="0" borderId="46" xfId="17" applyFont="1" applyBorder="1" applyAlignment="1">
      <alignment horizontal="left" wrapText="1"/>
      <protection/>
    </xf>
    <xf numFmtId="0" fontId="2" fillId="0" borderId="37" xfId="17" applyFont="1" applyBorder="1" applyAlignment="1">
      <alignment horizontal="left" wrapText="1"/>
      <protection/>
    </xf>
    <xf numFmtId="0" fontId="0" fillId="0" borderId="0" xfId="17">
      <alignment/>
      <protection/>
    </xf>
    <xf numFmtId="0" fontId="2" fillId="0" borderId="0" xfId="17" applyFont="1">
      <alignment/>
      <protection/>
    </xf>
    <xf numFmtId="0" fontId="2" fillId="0" borderId="47" xfId="0" applyBorder="1" applyAlignment="1">
      <alignment horizontal="center"/>
    </xf>
    <xf numFmtId="0" fontId="1" fillId="0" borderId="48" xfId="0" applyBorder="1" applyAlignment="1">
      <alignment horizontal="center"/>
    </xf>
    <xf numFmtId="0" fontId="2" fillId="0" borderId="49" xfId="0" applyFont="1" applyBorder="1" applyAlignment="1">
      <alignment wrapText="1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9" xfId="0" applyBorder="1" applyAlignment="1">
      <alignment wrapText="1"/>
    </xf>
    <xf numFmtId="0" fontId="2" fillId="0" borderId="50" xfId="0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49" xfId="17" applyFont="1" applyBorder="1" applyAlignment="1">
      <alignment horizontal="left" wrapText="1"/>
      <protection/>
    </xf>
    <xf numFmtId="0" fontId="1" fillId="0" borderId="44" xfId="0" applyBorder="1" applyAlignment="1">
      <alignment horizontal="center"/>
    </xf>
    <xf numFmtId="0" fontId="1" fillId="0" borderId="52" xfId="0" applyBorder="1" applyAlignment="1">
      <alignment horizontal="center"/>
    </xf>
    <xf numFmtId="0" fontId="1" fillId="0" borderId="53" xfId="0" applyBorder="1" applyAlignment="1">
      <alignment horizontal="center"/>
    </xf>
    <xf numFmtId="0" fontId="2" fillId="0" borderId="49" xfId="0" applyBorder="1" applyAlignment="1">
      <alignment horizontal="center"/>
    </xf>
    <xf numFmtId="0" fontId="2" fillId="0" borderId="50" xfId="0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49" xfId="0" applyBorder="1" applyAlignment="1">
      <alignment horizontal="center" wrapText="1"/>
    </xf>
    <xf numFmtId="0" fontId="2" fillId="0" borderId="36" xfId="0" applyBorder="1" applyAlignment="1">
      <alignment horizontal="center" wrapText="1"/>
    </xf>
    <xf numFmtId="0" fontId="2" fillId="0" borderId="37" xfId="0" applyBorder="1" applyAlignment="1">
      <alignment horizontal="center" wrapText="1"/>
    </xf>
    <xf numFmtId="0" fontId="2" fillId="0" borderId="36" xfId="0" applyBorder="1" applyAlignment="1">
      <alignment horizontal="center"/>
    </xf>
    <xf numFmtId="0" fontId="2" fillId="0" borderId="37" xfId="0" applyBorder="1" applyAlignment="1">
      <alignment horizontal="center"/>
    </xf>
    <xf numFmtId="0" fontId="2" fillId="0" borderId="52" xfId="0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2" fillId="0" borderId="55" xfId="0" applyBorder="1" applyAlignment="1">
      <alignment horizontal="center" wrapText="1"/>
    </xf>
    <xf numFmtId="0" fontId="2" fillId="0" borderId="56" xfId="0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0" fontId="2" fillId="0" borderId="58" xfId="0" applyBorder="1" applyAlignment="1">
      <alignment horizontal="center"/>
    </xf>
    <xf numFmtId="0" fontId="2" fillId="0" borderId="59" xfId="0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Border="1" applyAlignment="1">
      <alignment horizontal="center"/>
    </xf>
    <xf numFmtId="0" fontId="2" fillId="0" borderId="62" xfId="0" applyBorder="1" applyAlignment="1">
      <alignment horizontal="center"/>
    </xf>
    <xf numFmtId="0" fontId="4" fillId="0" borderId="63" xfId="0" applyAlignment="1">
      <alignment horizontal="right"/>
    </xf>
    <xf numFmtId="0" fontId="2" fillId="0" borderId="12" xfId="0" applyAlignment="1">
      <alignment horizontal="center" wrapText="1"/>
    </xf>
    <xf numFmtId="0" fontId="2" fillId="0" borderId="12" xfId="0" applyFont="1" applyAlignment="1">
      <alignment horizontal="center"/>
    </xf>
    <xf numFmtId="0" fontId="2" fillId="0" borderId="12" xfId="0" applyAlignment="1">
      <alignment horizontal="center"/>
    </xf>
    <xf numFmtId="49" fontId="2" fillId="0" borderId="0" xfId="0" applyBorder="1" applyAlignment="1">
      <alignment/>
    </xf>
    <xf numFmtId="49" fontId="2" fillId="0" borderId="52" xfId="0" applyBorder="1" applyAlignment="1">
      <alignment horizontal="center"/>
    </xf>
    <xf numFmtId="4" fontId="2" fillId="0" borderId="52" xfId="0" applyNumberFormat="1" applyBorder="1" applyAlignment="1">
      <alignment/>
    </xf>
    <xf numFmtId="49" fontId="2" fillId="0" borderId="0" xfId="0" applyFont="1" applyBorder="1" applyAlignment="1">
      <alignment horizontal="center"/>
    </xf>
    <xf numFmtId="0" fontId="1" fillId="0" borderId="43" xfId="0" applyBorder="1" applyAlignment="1">
      <alignment horizontal="center"/>
    </xf>
    <xf numFmtId="0" fontId="2" fillId="0" borderId="44" xfId="0" applyBorder="1" applyAlignment="1">
      <alignment horizontal="center"/>
    </xf>
    <xf numFmtId="0" fontId="2" fillId="0" borderId="53" xfId="0" applyBorder="1" applyAlignment="1">
      <alignment horizontal="center"/>
    </xf>
    <xf numFmtId="0" fontId="1" fillId="2" borderId="48" xfId="0" applyFont="1" applyFill="1" applyBorder="1" applyAlignment="1">
      <alignment wrapText="1"/>
    </xf>
    <xf numFmtId="0" fontId="2" fillId="0" borderId="64" xfId="17" applyFont="1" applyBorder="1" applyAlignment="1">
      <alignment horizontal="left" wrapText="1"/>
      <protection/>
    </xf>
    <xf numFmtId="0" fontId="2" fillId="0" borderId="43" xfId="17" applyFont="1" applyBorder="1" applyAlignment="1">
      <alignment horizontal="left" wrapText="1"/>
      <protection/>
    </xf>
    <xf numFmtId="0" fontId="2" fillId="0" borderId="65" xfId="17" applyFont="1" applyBorder="1" applyAlignment="1">
      <alignment horizontal="left" wrapText="1"/>
      <protection/>
    </xf>
    <xf numFmtId="49" fontId="2" fillId="0" borderId="43" xfId="0" applyBorder="1" applyAlignment="1">
      <alignment horizontal="center"/>
    </xf>
    <xf numFmtId="49" fontId="2" fillId="0" borderId="42" xfId="0" applyFont="1" applyBorder="1" applyAlignment="1">
      <alignment horizontal="center"/>
    </xf>
    <xf numFmtId="4" fontId="2" fillId="0" borderId="43" xfId="0" applyNumberFormat="1" applyBorder="1" applyAlignment="1">
      <alignment horizontal="center"/>
    </xf>
    <xf numFmtId="49" fontId="2" fillId="0" borderId="49" xfId="0" applyFont="1" applyBorder="1" applyAlignment="1">
      <alignment horizontal="left" wrapText="1"/>
    </xf>
    <xf numFmtId="49" fontId="2" fillId="0" borderId="36" xfId="0" applyFont="1" applyBorder="1" applyAlignment="1">
      <alignment horizontal="left" wrapText="1"/>
    </xf>
    <xf numFmtId="49" fontId="2" fillId="0" borderId="46" xfId="0" applyFont="1" applyBorder="1" applyAlignment="1">
      <alignment horizontal="left" wrapText="1"/>
    </xf>
    <xf numFmtId="0" fontId="1" fillId="0" borderId="66" xfId="0" applyBorder="1" applyAlignment="1">
      <alignment horizontal="center"/>
    </xf>
    <xf numFmtId="0" fontId="2" fillId="0" borderId="37" xfId="0" applyFont="1" applyBorder="1" applyAlignment="1">
      <alignment/>
    </xf>
    <xf numFmtId="49" fontId="2" fillId="0" borderId="67" xfId="0" applyBorder="1" applyAlignment="1">
      <alignment/>
    </xf>
    <xf numFmtId="0" fontId="2" fillId="0" borderId="43" xfId="0" applyBorder="1" applyAlignment="1">
      <alignment wrapText="1"/>
    </xf>
    <xf numFmtId="0" fontId="1" fillId="0" borderId="60" xfId="0" applyBorder="1" applyAlignment="1">
      <alignment horizontal="center"/>
    </xf>
    <xf numFmtId="0" fontId="1" fillId="0" borderId="51" xfId="0" applyBorder="1" applyAlignment="1">
      <alignment horizontal="center"/>
    </xf>
    <xf numFmtId="49" fontId="1" fillId="0" borderId="68" xfId="0" applyBorder="1" applyAlignment="1">
      <alignment horizontal="center"/>
    </xf>
    <xf numFmtId="49" fontId="2" fillId="0" borderId="69" xfId="0" applyBorder="1" applyAlignment="1">
      <alignment/>
    </xf>
    <xf numFmtId="0" fontId="1" fillId="0" borderId="33" xfId="0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6" xfId="0" applyBorder="1" applyAlignment="1">
      <alignment wrapText="1"/>
    </xf>
    <xf numFmtId="0" fontId="4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" fillId="0" borderId="57" xfId="0" applyBorder="1" applyAlignment="1">
      <alignment horizontal="center"/>
    </xf>
    <xf numFmtId="4" fontId="1" fillId="0" borderId="41" xfId="0" applyNumberFormat="1" applyBorder="1" applyAlignment="1">
      <alignment/>
    </xf>
    <xf numFmtId="4" fontId="2" fillId="0" borderId="39" xfId="0" applyNumberFormat="1" applyBorder="1" applyAlignment="1">
      <alignment/>
    </xf>
    <xf numFmtId="4" fontId="2" fillId="0" borderId="40" xfId="0" applyNumberFormat="1" applyBorder="1" applyAlignment="1">
      <alignment/>
    </xf>
    <xf numFmtId="4" fontId="2" fillId="0" borderId="39" xfId="0" applyNumberFormat="1" applyBorder="1" applyAlignment="1">
      <alignment/>
    </xf>
    <xf numFmtId="4" fontId="2" fillId="0" borderId="40" xfId="0" applyNumberFormat="1" applyBorder="1" applyAlignment="1">
      <alignment/>
    </xf>
    <xf numFmtId="4" fontId="1" fillId="0" borderId="41" xfId="0" applyNumberFormat="1" applyBorder="1" applyAlignment="1">
      <alignment horizontal="right"/>
    </xf>
    <xf numFmtId="4" fontId="2" fillId="0" borderId="45" xfId="0" applyNumberFormat="1" applyBorder="1" applyAlignment="1">
      <alignment/>
    </xf>
    <xf numFmtId="4" fontId="2" fillId="0" borderId="42" xfId="0" applyNumberForma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0" xfId="0" applyNumberFormat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39" xfId="0" applyNumberFormat="1" applyBorder="1" applyAlignment="1">
      <alignment horizontal="right"/>
    </xf>
    <xf numFmtId="4" fontId="2" fillId="0" borderId="40" xfId="0" applyNumberFormat="1" applyFill="1" applyBorder="1" applyAlignment="1">
      <alignment horizontal="right"/>
    </xf>
    <xf numFmtId="4" fontId="2" fillId="0" borderId="39" xfId="0" applyNumberFormat="1" applyBorder="1" applyAlignment="1">
      <alignment horizontal="right"/>
    </xf>
    <xf numFmtId="4" fontId="2" fillId="0" borderId="45" xfId="0" applyNumberFormat="1" applyBorder="1" applyAlignment="1">
      <alignment horizontal="right"/>
    </xf>
    <xf numFmtId="4" fontId="2" fillId="0" borderId="42" xfId="0" applyNumberFormat="1" applyBorder="1" applyAlignment="1">
      <alignment horizontal="right"/>
    </xf>
    <xf numFmtId="4" fontId="1" fillId="0" borderId="39" xfId="0" applyNumberFormat="1" applyBorder="1" applyAlignment="1">
      <alignment/>
    </xf>
    <xf numFmtId="4" fontId="1" fillId="2" borderId="68" xfId="0" applyNumberFormat="1" applyBorder="1" applyAlignment="1">
      <alignment/>
    </xf>
    <xf numFmtId="4" fontId="2" fillId="0" borderId="67" xfId="0" applyNumberFormat="1" applyBorder="1" applyAlignment="1">
      <alignment/>
    </xf>
    <xf numFmtId="4" fontId="2" fillId="0" borderId="71" xfId="0" applyNumberFormat="1" applyBorder="1" applyAlignment="1">
      <alignment/>
    </xf>
    <xf numFmtId="4" fontId="2" fillId="0" borderId="67" xfId="0" applyNumberFormat="1" applyBorder="1" applyAlignment="1">
      <alignment horizontal="center"/>
    </xf>
    <xf numFmtId="4" fontId="2" fillId="0" borderId="71" xfId="0" applyNumberFormat="1" applyBorder="1" applyAlignment="1">
      <alignment horizontal="center"/>
    </xf>
    <xf numFmtId="4" fontId="2" fillId="0" borderId="72" xfId="0" applyNumberFormat="1" applyBorder="1" applyAlignment="1">
      <alignment horizontal="center"/>
    </xf>
    <xf numFmtId="4" fontId="2" fillId="0" borderId="73" xfId="0" applyNumberFormat="1" applyBorder="1" applyAlignment="1">
      <alignment horizontal="center"/>
    </xf>
    <xf numFmtId="4" fontId="1" fillId="0" borderId="68" xfId="0" applyNumberFormat="1" applyBorder="1" applyAlignment="1">
      <alignment/>
    </xf>
    <xf numFmtId="4" fontId="1" fillId="0" borderId="67" xfId="0" applyNumberFormat="1" applyBorder="1" applyAlignment="1">
      <alignment/>
    </xf>
    <xf numFmtId="4" fontId="2" fillId="0" borderId="69" xfId="0" applyNumberFormat="1" applyBorder="1" applyAlignment="1">
      <alignment/>
    </xf>
    <xf numFmtId="4" fontId="2" fillId="0" borderId="73" xfId="0" applyNumberFormat="1" applyFont="1" applyBorder="1" applyAlignment="1">
      <alignment/>
    </xf>
    <xf numFmtId="4" fontId="2" fillId="0" borderId="67" xfId="0" applyNumberFormat="1" applyFont="1" applyBorder="1" applyAlignment="1">
      <alignment/>
    </xf>
    <xf numFmtId="4" fontId="2" fillId="0" borderId="36" xfId="0" applyNumberForma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2" fillId="0" borderId="37" xfId="0" applyNumberFormat="1" applyBorder="1" applyAlignment="1">
      <alignment horizontal="right"/>
    </xf>
    <xf numFmtId="4" fontId="2" fillId="0" borderId="44" xfId="0" applyNumberFormat="1" applyBorder="1" applyAlignment="1">
      <alignment horizontal="right"/>
    </xf>
    <xf numFmtId="4" fontId="2" fillId="0" borderId="43" xfId="0" applyNumberFormat="1" applyBorder="1" applyAlignment="1">
      <alignment horizontal="right"/>
    </xf>
    <xf numFmtId="4" fontId="1" fillId="0" borderId="36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workbookViewId="0" topLeftCell="A21">
      <selection activeCell="A1" sqref="A1:L63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7.00390625" style="0" customWidth="1"/>
    <col min="4" max="4" width="8.7109375" style="0" customWidth="1"/>
    <col min="5" max="5" width="7.421875" style="0" customWidth="1"/>
    <col min="6" max="6" width="9.00390625" style="0" customWidth="1"/>
    <col min="7" max="7" width="12.7109375" style="0" customWidth="1"/>
    <col min="8" max="8" width="12.00390625" style="0" customWidth="1"/>
    <col min="9" max="9" width="12.8515625" style="0" customWidth="1"/>
    <col min="10" max="10" width="11.8515625" style="0" customWidth="1"/>
    <col min="11" max="11" width="12.28125" style="0" customWidth="1"/>
    <col min="12" max="12" width="11.8515625" style="0" customWidth="1"/>
    <col min="13" max="16384" width="9.00390625" style="0" customWidth="1"/>
  </cols>
  <sheetData>
    <row r="1" spans="1:256" ht="24" customHeight="1">
      <c r="A1" s="1"/>
      <c r="B1" s="57" t="s">
        <v>139</v>
      </c>
      <c r="C1" s="3"/>
      <c r="D1" s="3"/>
      <c r="E1" s="4"/>
      <c r="F1" s="4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 customHeight="1" thickBot="1">
      <c r="A2" s="60"/>
      <c r="B2" s="59"/>
      <c r="C2" s="61"/>
      <c r="D2" s="61"/>
      <c r="E2" s="62"/>
      <c r="F2" s="62"/>
      <c r="G2" s="65"/>
      <c r="H2" s="63"/>
      <c r="I2" s="64"/>
      <c r="J2" s="64"/>
      <c r="K2" s="64"/>
      <c r="L2" s="6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" customHeight="1" thickBot="1">
      <c r="A3" s="73"/>
      <c r="B3" s="70"/>
      <c r="C3" s="73"/>
      <c r="D3" s="70"/>
      <c r="E3" s="70"/>
      <c r="F3" s="76"/>
      <c r="G3" s="143" t="s">
        <v>128</v>
      </c>
      <c r="H3" s="156" t="s">
        <v>140</v>
      </c>
      <c r="I3" s="157"/>
      <c r="J3" s="156" t="s">
        <v>141</v>
      </c>
      <c r="K3" s="158"/>
      <c r="L3" s="150" t="s">
        <v>142</v>
      </c>
      <c r="M3" s="5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" customHeight="1" thickBot="1">
      <c r="A4" s="74" t="s">
        <v>0</v>
      </c>
      <c r="B4" s="87"/>
      <c r="C4" s="74" t="s">
        <v>1</v>
      </c>
      <c r="D4" s="71" t="s">
        <v>2</v>
      </c>
      <c r="E4" s="71" t="s">
        <v>3</v>
      </c>
      <c r="F4" s="77" t="s">
        <v>4</v>
      </c>
      <c r="G4" s="144"/>
      <c r="H4" s="153"/>
      <c r="I4" s="154"/>
      <c r="J4" s="153"/>
      <c r="K4" s="155"/>
      <c r="L4" s="151"/>
      <c r="M4" s="5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7.25" customHeight="1" thickBot="1">
      <c r="A5" s="74"/>
      <c r="B5" s="87" t="s">
        <v>126</v>
      </c>
      <c r="C5" s="74"/>
      <c r="D5" s="71"/>
      <c r="E5" s="71" t="s">
        <v>5</v>
      </c>
      <c r="F5" s="77" t="s">
        <v>6</v>
      </c>
      <c r="G5" s="145"/>
      <c r="H5" s="80" t="s">
        <v>121</v>
      </c>
      <c r="I5" s="80" t="s">
        <v>95</v>
      </c>
      <c r="J5" s="81" t="s">
        <v>94</v>
      </c>
      <c r="K5" s="79" t="s">
        <v>95</v>
      </c>
      <c r="L5" s="151"/>
      <c r="M5" s="5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1" customHeight="1" thickBot="1">
      <c r="A6" s="75"/>
      <c r="B6" s="72"/>
      <c r="C6" s="75"/>
      <c r="D6" s="72"/>
      <c r="E6" s="72"/>
      <c r="F6" s="78"/>
      <c r="G6" s="146"/>
      <c r="H6" s="72"/>
      <c r="I6" s="72"/>
      <c r="J6" s="66"/>
      <c r="K6" s="72"/>
      <c r="L6" s="152"/>
      <c r="M6" s="5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5" customHeight="1" thickBot="1">
      <c r="A7" s="129">
        <v>1</v>
      </c>
      <c r="B7" s="129">
        <v>2</v>
      </c>
      <c r="C7" s="91">
        <v>3</v>
      </c>
      <c r="D7" s="96">
        <v>4</v>
      </c>
      <c r="E7" s="91">
        <v>5</v>
      </c>
      <c r="F7" s="96">
        <v>6</v>
      </c>
      <c r="G7" s="91">
        <v>7</v>
      </c>
      <c r="H7" s="90">
        <v>8</v>
      </c>
      <c r="I7" s="68">
        <v>9</v>
      </c>
      <c r="J7" s="68">
        <v>10</v>
      </c>
      <c r="K7" s="68">
        <v>11</v>
      </c>
      <c r="L7" s="69">
        <v>12</v>
      </c>
      <c r="M7" s="5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8" customHeight="1">
      <c r="A8" s="130">
        <v>1</v>
      </c>
      <c r="B8" s="170" t="s">
        <v>127</v>
      </c>
      <c r="C8" s="94" t="s">
        <v>98</v>
      </c>
      <c r="D8" s="99" t="s">
        <v>99</v>
      </c>
      <c r="E8" s="95"/>
      <c r="F8" s="100"/>
      <c r="G8" s="113">
        <v>30741.26</v>
      </c>
      <c r="H8" s="195">
        <f>SUM(H9:H13)</f>
        <v>13600</v>
      </c>
      <c r="I8" s="113">
        <f>SUM(I9:I13)</f>
        <v>14375</v>
      </c>
      <c r="J8" s="195">
        <f>SUM(J9:J13)</f>
        <v>32403.5</v>
      </c>
      <c r="K8" s="113">
        <f>SUM(K9:K13)</f>
        <v>32403.5</v>
      </c>
      <c r="L8" s="212">
        <f>G8+I8-K8</f>
        <v>12712.759999999995</v>
      </c>
      <c r="M8" s="5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5" customHeight="1">
      <c r="A9" s="141"/>
      <c r="B9" s="131" t="s">
        <v>97</v>
      </c>
      <c r="C9" s="92"/>
      <c r="D9" s="97"/>
      <c r="E9" s="103" t="s">
        <v>96</v>
      </c>
      <c r="F9" s="97"/>
      <c r="G9" s="111"/>
      <c r="H9" s="196">
        <v>1200</v>
      </c>
      <c r="I9" s="111">
        <v>1261.24</v>
      </c>
      <c r="J9" s="196"/>
      <c r="K9" s="111"/>
      <c r="L9" s="213"/>
      <c r="M9" s="5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27" customHeight="1">
      <c r="A10" s="141"/>
      <c r="B10" s="131" t="s">
        <v>24</v>
      </c>
      <c r="C10" s="92"/>
      <c r="D10" s="97"/>
      <c r="E10" s="103" t="s">
        <v>25</v>
      </c>
      <c r="F10" s="97"/>
      <c r="G10" s="111"/>
      <c r="H10" s="196">
        <v>12400</v>
      </c>
      <c r="I10" s="111">
        <v>13113.76</v>
      </c>
      <c r="J10" s="196"/>
      <c r="K10" s="111"/>
      <c r="L10" s="213"/>
      <c r="M10" s="5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5.75" customHeight="1">
      <c r="A11" s="141"/>
      <c r="B11" s="132" t="s">
        <v>17</v>
      </c>
      <c r="C11" s="92"/>
      <c r="D11" s="97"/>
      <c r="E11" s="92"/>
      <c r="F11" s="107" t="s">
        <v>18</v>
      </c>
      <c r="G11" s="111"/>
      <c r="H11" s="196"/>
      <c r="I11" s="111"/>
      <c r="J11" s="196">
        <v>0</v>
      </c>
      <c r="K11" s="111">
        <v>0</v>
      </c>
      <c r="L11" s="213"/>
      <c r="M11" s="5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5.75" customHeight="1">
      <c r="A12" s="141"/>
      <c r="B12" s="132" t="s">
        <v>7</v>
      </c>
      <c r="C12" s="92"/>
      <c r="D12" s="97"/>
      <c r="E12" s="92"/>
      <c r="F12" s="107" t="s">
        <v>8</v>
      </c>
      <c r="G12" s="111"/>
      <c r="H12" s="196"/>
      <c r="I12" s="111"/>
      <c r="J12" s="196">
        <v>403.5</v>
      </c>
      <c r="K12" s="111">
        <v>403.5</v>
      </c>
      <c r="L12" s="213"/>
      <c r="M12" s="5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6.5" customHeight="1" thickBot="1">
      <c r="A13" s="142"/>
      <c r="B13" s="133" t="s">
        <v>101</v>
      </c>
      <c r="C13" s="93"/>
      <c r="D13" s="98"/>
      <c r="E13" s="93"/>
      <c r="F13" s="106" t="s">
        <v>100</v>
      </c>
      <c r="G13" s="112"/>
      <c r="H13" s="197"/>
      <c r="I13" s="112"/>
      <c r="J13" s="197">
        <v>32000</v>
      </c>
      <c r="K13" s="112">
        <v>32000</v>
      </c>
      <c r="L13" s="214"/>
      <c r="M13" s="5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21" customHeight="1">
      <c r="A14" s="130">
        <v>2</v>
      </c>
      <c r="B14" s="170" t="s">
        <v>116</v>
      </c>
      <c r="C14" s="95" t="s">
        <v>9</v>
      </c>
      <c r="D14" s="99" t="s">
        <v>10</v>
      </c>
      <c r="E14" s="95"/>
      <c r="F14" s="100"/>
      <c r="G14" s="114">
        <v>72436.32</v>
      </c>
      <c r="H14" s="195">
        <f>H15+H16</f>
        <v>53000</v>
      </c>
      <c r="I14" s="113">
        <f>SUM(I15:I20)</f>
        <v>50485.67</v>
      </c>
      <c r="J14" s="195">
        <f>SUM(J15:J20)</f>
        <v>60000</v>
      </c>
      <c r="K14" s="113">
        <f>SUM(K15:K20)</f>
        <v>48041.030000000006</v>
      </c>
      <c r="L14" s="212">
        <f>G14+I14-K14</f>
        <v>74880.95999999999</v>
      </c>
      <c r="M14" s="5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6.5" customHeight="1">
      <c r="A15" s="141"/>
      <c r="B15" s="134" t="s">
        <v>11</v>
      </c>
      <c r="C15" s="92"/>
      <c r="D15" s="97"/>
      <c r="E15" s="102" t="s">
        <v>12</v>
      </c>
      <c r="F15" s="97"/>
      <c r="G15" s="111"/>
      <c r="H15" s="198">
        <v>51000</v>
      </c>
      <c r="I15" s="111">
        <v>48279.76</v>
      </c>
      <c r="J15" s="206"/>
      <c r="K15" s="224"/>
      <c r="L15" s="213"/>
      <c r="M15" s="5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6.5" customHeight="1">
      <c r="A16" s="141"/>
      <c r="B16" s="131" t="s">
        <v>97</v>
      </c>
      <c r="C16" s="92"/>
      <c r="D16" s="97"/>
      <c r="E16" s="103" t="s">
        <v>96</v>
      </c>
      <c r="F16" s="97"/>
      <c r="G16" s="111"/>
      <c r="H16" s="198">
        <v>2000</v>
      </c>
      <c r="I16" s="111">
        <v>2205.91</v>
      </c>
      <c r="J16" s="206"/>
      <c r="K16" s="224"/>
      <c r="L16" s="213"/>
      <c r="M16" s="5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6.5" customHeight="1">
      <c r="A17" s="141"/>
      <c r="B17" s="131" t="s">
        <v>103</v>
      </c>
      <c r="C17" s="92"/>
      <c r="D17" s="97"/>
      <c r="E17" s="103"/>
      <c r="F17" s="108" t="s">
        <v>102</v>
      </c>
      <c r="G17" s="111"/>
      <c r="H17" s="198"/>
      <c r="I17" s="111"/>
      <c r="J17" s="206"/>
      <c r="K17" s="224"/>
      <c r="L17" s="213"/>
      <c r="M17" s="5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6.5" customHeight="1">
      <c r="A18" s="141"/>
      <c r="B18" s="134" t="s">
        <v>17</v>
      </c>
      <c r="C18" s="92"/>
      <c r="D18" s="97"/>
      <c r="E18" s="102"/>
      <c r="F18" s="105" t="s">
        <v>18</v>
      </c>
      <c r="G18" s="115"/>
      <c r="H18" s="198"/>
      <c r="I18" s="115"/>
      <c r="J18" s="206">
        <v>43000</v>
      </c>
      <c r="K18" s="224">
        <v>36329.26</v>
      </c>
      <c r="L18" s="215"/>
      <c r="M18" s="5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6.5" customHeight="1">
      <c r="A19" s="141"/>
      <c r="B19" s="131" t="s">
        <v>37</v>
      </c>
      <c r="C19" s="92"/>
      <c r="D19" s="97"/>
      <c r="E19" s="102"/>
      <c r="F19" s="107" t="s">
        <v>38</v>
      </c>
      <c r="G19" s="115"/>
      <c r="H19" s="198"/>
      <c r="I19" s="115"/>
      <c r="J19" s="206">
        <v>12000</v>
      </c>
      <c r="K19" s="225">
        <v>7899.84</v>
      </c>
      <c r="L19" s="215"/>
      <c r="M19" s="5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6.5" customHeight="1" thickBot="1">
      <c r="A20" s="142"/>
      <c r="B20" s="135" t="s">
        <v>7</v>
      </c>
      <c r="C20" s="93"/>
      <c r="D20" s="98"/>
      <c r="E20" s="104"/>
      <c r="F20" s="109" t="s">
        <v>8</v>
      </c>
      <c r="G20" s="116"/>
      <c r="H20" s="199"/>
      <c r="I20" s="116"/>
      <c r="J20" s="207">
        <v>5000</v>
      </c>
      <c r="K20" s="226">
        <v>3811.93</v>
      </c>
      <c r="L20" s="216"/>
      <c r="M20" s="5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27" customHeight="1">
      <c r="A21" s="130">
        <v>3</v>
      </c>
      <c r="B21" s="170" t="s">
        <v>104</v>
      </c>
      <c r="C21" s="95" t="s">
        <v>13</v>
      </c>
      <c r="D21" s="100" t="s">
        <v>14</v>
      </c>
      <c r="E21" s="95"/>
      <c r="F21" s="100"/>
      <c r="G21" s="114">
        <v>749.35</v>
      </c>
      <c r="H21" s="200">
        <f>SUM(H22:H31)</f>
        <v>57750</v>
      </c>
      <c r="I21" s="114">
        <f>SUM(I22:I31)</f>
        <v>56769.119999999995</v>
      </c>
      <c r="J21" s="200">
        <f>SUM(J22:J35)</f>
        <v>58239.35</v>
      </c>
      <c r="K21" s="114">
        <f>SUM(K22:K35)</f>
        <v>51803.240000000005</v>
      </c>
      <c r="L21" s="212">
        <f>G21+I21-K21</f>
        <v>5715.229999999989</v>
      </c>
      <c r="M21" s="5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5" customHeight="1">
      <c r="A22" s="168"/>
      <c r="B22" s="134" t="s">
        <v>15</v>
      </c>
      <c r="C22" s="92"/>
      <c r="D22" s="97"/>
      <c r="E22" s="102" t="s">
        <v>16</v>
      </c>
      <c r="F22" s="97"/>
      <c r="G22" s="111"/>
      <c r="H22" s="198">
        <v>57490</v>
      </c>
      <c r="I22" s="111">
        <v>55895.24</v>
      </c>
      <c r="J22" s="206"/>
      <c r="K22" s="111"/>
      <c r="L22" s="213"/>
      <c r="M22" s="5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15" customHeight="1">
      <c r="A23" s="149"/>
      <c r="B23" s="131" t="s">
        <v>97</v>
      </c>
      <c r="C23" s="92"/>
      <c r="D23" s="97"/>
      <c r="E23" s="103" t="s">
        <v>96</v>
      </c>
      <c r="F23" s="97"/>
      <c r="G23" s="111"/>
      <c r="H23" s="198">
        <v>260</v>
      </c>
      <c r="I23" s="111">
        <v>160.88</v>
      </c>
      <c r="J23" s="206"/>
      <c r="K23" s="111"/>
      <c r="L23" s="213"/>
      <c r="M23" s="5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15" customHeight="1">
      <c r="A24" s="149"/>
      <c r="B24" s="131" t="s">
        <v>124</v>
      </c>
      <c r="C24" s="92"/>
      <c r="D24" s="97"/>
      <c r="E24" s="103" t="s">
        <v>122</v>
      </c>
      <c r="F24" s="97"/>
      <c r="G24" s="111"/>
      <c r="H24" s="198"/>
      <c r="I24" s="111">
        <v>713</v>
      </c>
      <c r="J24" s="206"/>
      <c r="K24" s="111"/>
      <c r="L24" s="213"/>
      <c r="M24" s="5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5" customHeight="1">
      <c r="A25" s="149"/>
      <c r="B25" s="131" t="s">
        <v>105</v>
      </c>
      <c r="C25" s="92"/>
      <c r="D25" s="97"/>
      <c r="E25" s="103"/>
      <c r="F25" s="108" t="s">
        <v>34</v>
      </c>
      <c r="G25" s="111"/>
      <c r="H25" s="198"/>
      <c r="I25" s="111"/>
      <c r="J25" s="206">
        <v>1100</v>
      </c>
      <c r="K25" s="111">
        <v>986.65</v>
      </c>
      <c r="L25" s="213"/>
      <c r="M25" s="5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5" customHeight="1">
      <c r="A26" s="149"/>
      <c r="B26" s="131" t="s">
        <v>35</v>
      </c>
      <c r="C26" s="92"/>
      <c r="D26" s="97"/>
      <c r="E26" s="103"/>
      <c r="F26" s="108" t="s">
        <v>36</v>
      </c>
      <c r="G26" s="111"/>
      <c r="H26" s="198"/>
      <c r="I26" s="111"/>
      <c r="J26" s="206">
        <v>200</v>
      </c>
      <c r="K26" s="111">
        <v>140.39</v>
      </c>
      <c r="L26" s="213"/>
      <c r="M26" s="5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5" customHeight="1">
      <c r="A27" s="149"/>
      <c r="B27" s="131" t="s">
        <v>103</v>
      </c>
      <c r="C27" s="92"/>
      <c r="D27" s="97"/>
      <c r="E27" s="103"/>
      <c r="F27" s="108" t="s">
        <v>102</v>
      </c>
      <c r="G27" s="111"/>
      <c r="H27" s="198"/>
      <c r="I27" s="111"/>
      <c r="J27" s="206">
        <v>32690</v>
      </c>
      <c r="K27" s="111">
        <v>32037.07</v>
      </c>
      <c r="L27" s="213"/>
      <c r="M27" s="5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5" customHeight="1">
      <c r="A28" s="149"/>
      <c r="B28" s="134" t="s">
        <v>17</v>
      </c>
      <c r="C28" s="92"/>
      <c r="D28" s="97"/>
      <c r="E28" s="102"/>
      <c r="F28" s="105" t="s">
        <v>18</v>
      </c>
      <c r="G28" s="111"/>
      <c r="H28" s="198"/>
      <c r="I28" s="111"/>
      <c r="J28" s="208">
        <v>12200</v>
      </c>
      <c r="K28" s="224">
        <v>10018.97</v>
      </c>
      <c r="L28" s="213"/>
      <c r="M28" s="5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7.25" customHeight="1">
      <c r="A29" s="149"/>
      <c r="B29" s="131" t="s">
        <v>107</v>
      </c>
      <c r="C29" s="92"/>
      <c r="D29" s="97"/>
      <c r="E29" s="102"/>
      <c r="F29" s="107" t="s">
        <v>106</v>
      </c>
      <c r="G29" s="115"/>
      <c r="H29" s="198"/>
      <c r="I29" s="115"/>
      <c r="J29" s="208">
        <v>500</v>
      </c>
      <c r="K29" s="224">
        <v>0</v>
      </c>
      <c r="L29" s="215"/>
      <c r="M29" s="5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7.25" customHeight="1">
      <c r="A30" s="149"/>
      <c r="B30" s="131" t="s">
        <v>125</v>
      </c>
      <c r="C30" s="92"/>
      <c r="D30" s="97"/>
      <c r="E30" s="102"/>
      <c r="F30" s="107" t="s">
        <v>123</v>
      </c>
      <c r="G30" s="115"/>
      <c r="H30" s="198"/>
      <c r="I30" s="115"/>
      <c r="J30" s="208">
        <v>2600</v>
      </c>
      <c r="K30" s="224">
        <v>2189.8</v>
      </c>
      <c r="L30" s="215"/>
      <c r="M30" s="5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5" customHeight="1">
      <c r="A31" s="149"/>
      <c r="B31" s="134" t="s">
        <v>19</v>
      </c>
      <c r="C31" s="92"/>
      <c r="D31" s="97"/>
      <c r="E31" s="102"/>
      <c r="F31" s="105" t="s">
        <v>20</v>
      </c>
      <c r="G31" s="115"/>
      <c r="H31" s="198"/>
      <c r="I31" s="115"/>
      <c r="J31" s="208">
        <v>3249.35</v>
      </c>
      <c r="K31" s="224">
        <v>2793.66</v>
      </c>
      <c r="L31" s="215"/>
      <c r="M31" s="5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5.75" customHeight="1">
      <c r="A32" s="149"/>
      <c r="B32" s="136" t="s">
        <v>109</v>
      </c>
      <c r="C32" s="120"/>
      <c r="D32" s="121"/>
      <c r="E32" s="122"/>
      <c r="F32" s="123" t="s">
        <v>108</v>
      </c>
      <c r="G32" s="124"/>
      <c r="H32" s="201"/>
      <c r="I32" s="124"/>
      <c r="J32" s="209">
        <v>2500</v>
      </c>
      <c r="K32" s="227">
        <v>1707.61</v>
      </c>
      <c r="L32" s="217"/>
      <c r="M32" s="5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29.25" customHeight="1">
      <c r="A33" s="149"/>
      <c r="B33" s="177" t="s">
        <v>130</v>
      </c>
      <c r="C33" s="178"/>
      <c r="D33" s="179"/>
      <c r="E33" s="102"/>
      <c r="F33" s="107" t="s">
        <v>129</v>
      </c>
      <c r="G33" s="115"/>
      <c r="H33" s="198"/>
      <c r="I33" s="115"/>
      <c r="J33" s="208">
        <v>1200</v>
      </c>
      <c r="K33" s="224">
        <v>600</v>
      </c>
      <c r="L33" s="215"/>
      <c r="M33" s="5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26.25" customHeight="1">
      <c r="A34" s="149"/>
      <c r="B34" s="171" t="s">
        <v>133</v>
      </c>
      <c r="C34" s="172"/>
      <c r="D34" s="173"/>
      <c r="E34" s="174"/>
      <c r="F34" s="175" t="s">
        <v>131</v>
      </c>
      <c r="G34" s="176"/>
      <c r="H34" s="202"/>
      <c r="I34" s="176"/>
      <c r="J34" s="210">
        <v>1000</v>
      </c>
      <c r="K34" s="228">
        <v>607.88</v>
      </c>
      <c r="L34" s="218"/>
      <c r="M34" s="5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28.5" customHeight="1" thickBot="1">
      <c r="A35" s="169"/>
      <c r="B35" s="137" t="s">
        <v>134</v>
      </c>
      <c r="C35" s="126"/>
      <c r="D35" s="125"/>
      <c r="E35" s="122"/>
      <c r="F35" s="123" t="s">
        <v>132</v>
      </c>
      <c r="G35" s="124"/>
      <c r="H35" s="201"/>
      <c r="I35" s="124"/>
      <c r="J35" s="209">
        <v>1000</v>
      </c>
      <c r="K35" s="227">
        <v>721.21</v>
      </c>
      <c r="L35" s="217"/>
      <c r="M35" s="5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8" customHeight="1">
      <c r="A36" s="184">
        <v>4</v>
      </c>
      <c r="B36" s="188" t="s">
        <v>21</v>
      </c>
      <c r="C36" s="186" t="s">
        <v>22</v>
      </c>
      <c r="D36" s="100" t="s">
        <v>23</v>
      </c>
      <c r="E36" s="95"/>
      <c r="F36" s="100"/>
      <c r="G36" s="113">
        <v>8822.22</v>
      </c>
      <c r="H36" s="195">
        <f>SUM(H37:H44)</f>
        <v>55200</v>
      </c>
      <c r="I36" s="113">
        <f>SUM(I37:I44)</f>
        <v>34552.49</v>
      </c>
      <c r="J36" s="195">
        <f>SUM(J37:J44)</f>
        <v>64022.22</v>
      </c>
      <c r="K36" s="113">
        <f>SUM(K37:K44)</f>
        <v>43339.33</v>
      </c>
      <c r="L36" s="219">
        <f>G36+I36-K36</f>
        <v>35.37999999999738</v>
      </c>
      <c r="M36" s="5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16.5" customHeight="1">
      <c r="A37" s="185"/>
      <c r="B37" s="189" t="s">
        <v>97</v>
      </c>
      <c r="C37" s="182"/>
      <c r="D37" s="97"/>
      <c r="E37" s="103" t="s">
        <v>96</v>
      </c>
      <c r="F37" s="110"/>
      <c r="G37" s="117"/>
      <c r="H37" s="203">
        <v>200</v>
      </c>
      <c r="I37" s="117">
        <v>366.57</v>
      </c>
      <c r="J37" s="211"/>
      <c r="K37" s="229"/>
      <c r="L37" s="220"/>
      <c r="M37" s="5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26.25" customHeight="1">
      <c r="A38" s="180"/>
      <c r="B38" s="190" t="s">
        <v>24</v>
      </c>
      <c r="C38" s="182"/>
      <c r="D38" s="97"/>
      <c r="E38" s="102" t="s">
        <v>25</v>
      </c>
      <c r="F38" s="97"/>
      <c r="G38" s="117"/>
      <c r="H38" s="203">
        <v>55000</v>
      </c>
      <c r="I38" s="117">
        <v>34185.92</v>
      </c>
      <c r="J38" s="196"/>
      <c r="K38" s="111"/>
      <c r="L38" s="213"/>
      <c r="M38" s="5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17.25" customHeight="1">
      <c r="A39" s="180"/>
      <c r="B39" s="190" t="s">
        <v>26</v>
      </c>
      <c r="C39" s="182"/>
      <c r="D39" s="97"/>
      <c r="E39" s="102"/>
      <c r="F39" s="105" t="s">
        <v>27</v>
      </c>
      <c r="G39" s="111"/>
      <c r="H39" s="196"/>
      <c r="I39" s="111"/>
      <c r="J39" s="196">
        <v>12500</v>
      </c>
      <c r="K39" s="111">
        <v>6202</v>
      </c>
      <c r="L39" s="213"/>
      <c r="M39" s="5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15" customHeight="1">
      <c r="A40" s="180"/>
      <c r="B40" s="190" t="s">
        <v>28</v>
      </c>
      <c r="C40" s="182"/>
      <c r="D40" s="97"/>
      <c r="E40" s="102"/>
      <c r="F40" s="105" t="s">
        <v>29</v>
      </c>
      <c r="G40" s="111"/>
      <c r="H40" s="196"/>
      <c r="I40" s="111"/>
      <c r="J40" s="196">
        <v>13000</v>
      </c>
      <c r="K40" s="111">
        <v>9276.66</v>
      </c>
      <c r="L40" s="213"/>
      <c r="M40" s="5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5" customHeight="1">
      <c r="A41" s="180"/>
      <c r="B41" s="189" t="s">
        <v>43</v>
      </c>
      <c r="C41" s="182"/>
      <c r="D41" s="97"/>
      <c r="E41" s="102"/>
      <c r="F41" s="107" t="s">
        <v>44</v>
      </c>
      <c r="G41" s="111"/>
      <c r="H41" s="196"/>
      <c r="I41" s="111"/>
      <c r="J41" s="196">
        <v>4300</v>
      </c>
      <c r="K41" s="111">
        <v>4294.08</v>
      </c>
      <c r="L41" s="213"/>
      <c r="M41" s="5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15" customHeight="1">
      <c r="A42" s="180"/>
      <c r="B42" s="189" t="s">
        <v>111</v>
      </c>
      <c r="C42" s="182"/>
      <c r="D42" s="97"/>
      <c r="E42" s="102"/>
      <c r="F42" s="107" t="s">
        <v>110</v>
      </c>
      <c r="G42" s="111"/>
      <c r="H42" s="196"/>
      <c r="I42" s="111"/>
      <c r="J42" s="196">
        <v>822.22</v>
      </c>
      <c r="K42" s="111">
        <v>76.54</v>
      </c>
      <c r="L42" s="213"/>
      <c r="M42" s="5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ht="17.25" customHeight="1">
      <c r="A43" s="180"/>
      <c r="B43" s="183" t="s">
        <v>30</v>
      </c>
      <c r="C43" s="182"/>
      <c r="D43" s="97"/>
      <c r="E43" s="102"/>
      <c r="F43" s="105" t="s">
        <v>31</v>
      </c>
      <c r="G43" s="111"/>
      <c r="H43" s="196"/>
      <c r="I43" s="111"/>
      <c r="J43" s="196">
        <v>23400</v>
      </c>
      <c r="K43" s="111">
        <v>13490.05</v>
      </c>
      <c r="L43" s="213"/>
      <c r="M43" s="5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ht="17.25" customHeight="1" thickBot="1">
      <c r="A44" s="194"/>
      <c r="B44" s="181" t="s">
        <v>101</v>
      </c>
      <c r="C44" s="187"/>
      <c r="D44" s="163"/>
      <c r="E44" s="164"/>
      <c r="F44" s="166" t="s">
        <v>100</v>
      </c>
      <c r="G44" s="165"/>
      <c r="H44" s="204"/>
      <c r="I44" s="165"/>
      <c r="J44" s="204">
        <v>10000</v>
      </c>
      <c r="K44" s="165">
        <v>10000</v>
      </c>
      <c r="L44" s="221"/>
      <c r="M44" s="5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ht="21" customHeight="1">
      <c r="A45" s="167">
        <v>5</v>
      </c>
      <c r="B45" s="170" t="s">
        <v>112</v>
      </c>
      <c r="C45" s="94" t="s">
        <v>41</v>
      </c>
      <c r="D45" s="99" t="s">
        <v>42</v>
      </c>
      <c r="E45" s="95"/>
      <c r="F45" s="100"/>
      <c r="G45" s="113">
        <v>32.88</v>
      </c>
      <c r="H45" s="195">
        <f>SUM(H46:H47)</f>
        <v>126500</v>
      </c>
      <c r="I45" s="113">
        <f>SUM(I46:I47)</f>
        <v>112508.98000000001</v>
      </c>
      <c r="J45" s="195">
        <f>SUM(J48:J49)</f>
        <v>126500</v>
      </c>
      <c r="K45" s="113">
        <f>SUM(K48:K49)</f>
        <v>110848.28</v>
      </c>
      <c r="L45" s="219">
        <f>G45+I45-K45</f>
        <v>1693.5800000000163</v>
      </c>
      <c r="M45" s="5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ht="15.75" customHeight="1">
      <c r="A46" s="147"/>
      <c r="B46" s="134" t="s">
        <v>32</v>
      </c>
      <c r="C46" s="92"/>
      <c r="D46" s="97"/>
      <c r="E46" s="102" t="s">
        <v>33</v>
      </c>
      <c r="F46" s="97"/>
      <c r="G46" s="111"/>
      <c r="H46" s="196">
        <v>126300</v>
      </c>
      <c r="I46" s="111">
        <v>112347.6</v>
      </c>
      <c r="J46" s="196"/>
      <c r="K46" s="111"/>
      <c r="L46" s="213"/>
      <c r="M46" s="5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ht="17.25" customHeight="1">
      <c r="A47" s="147"/>
      <c r="B47" s="131" t="s">
        <v>97</v>
      </c>
      <c r="C47" s="92"/>
      <c r="D47" s="97"/>
      <c r="E47" s="103" t="s">
        <v>96</v>
      </c>
      <c r="F47" s="97"/>
      <c r="G47" s="111"/>
      <c r="H47" s="196">
        <v>200</v>
      </c>
      <c r="I47" s="111">
        <v>161.38</v>
      </c>
      <c r="J47" s="196"/>
      <c r="K47" s="111"/>
      <c r="L47" s="213"/>
      <c r="M47" s="5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15.75" customHeight="1">
      <c r="A48" s="147"/>
      <c r="B48" s="132" t="s">
        <v>43</v>
      </c>
      <c r="C48" s="92"/>
      <c r="D48" s="97"/>
      <c r="E48" s="102"/>
      <c r="F48" s="107" t="s">
        <v>44</v>
      </c>
      <c r="G48" s="111"/>
      <c r="H48" s="196"/>
      <c r="I48" s="111"/>
      <c r="J48" s="196">
        <v>126300</v>
      </c>
      <c r="K48" s="111">
        <v>110743.64</v>
      </c>
      <c r="L48" s="213"/>
      <c r="M48" s="5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ht="18.75" customHeight="1" thickBot="1">
      <c r="A49" s="148"/>
      <c r="B49" s="135" t="s">
        <v>39</v>
      </c>
      <c r="C49" s="93"/>
      <c r="D49" s="98"/>
      <c r="E49" s="104"/>
      <c r="F49" s="109" t="s">
        <v>40</v>
      </c>
      <c r="G49" s="112"/>
      <c r="H49" s="197"/>
      <c r="I49" s="112"/>
      <c r="J49" s="197">
        <v>200</v>
      </c>
      <c r="K49" s="112">
        <v>104.64</v>
      </c>
      <c r="L49" s="214"/>
      <c r="M49" s="5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ht="20.25" customHeight="1">
      <c r="A50" s="88">
        <v>6</v>
      </c>
      <c r="B50" s="170" t="s">
        <v>113</v>
      </c>
      <c r="C50" s="95" t="s">
        <v>45</v>
      </c>
      <c r="D50" s="100" t="s">
        <v>46</v>
      </c>
      <c r="E50" s="95"/>
      <c r="F50" s="100"/>
      <c r="G50" s="113">
        <v>6025.65</v>
      </c>
      <c r="H50" s="195">
        <f>SUM(H51:H52)</f>
        <v>80000</v>
      </c>
      <c r="I50" s="113">
        <f>SUM(I51:I52)</f>
        <v>92419.41</v>
      </c>
      <c r="J50" s="195">
        <f>SUM(J53:J55)</f>
        <v>86025.65</v>
      </c>
      <c r="K50" s="113">
        <f>SUM(K53:K55)</f>
        <v>85433.97</v>
      </c>
      <c r="L50" s="219">
        <f>G50+I50-K50</f>
        <v>13011.089999999997</v>
      </c>
      <c r="M50" s="5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ht="15.75" customHeight="1">
      <c r="A51" s="138"/>
      <c r="B51" s="131" t="s">
        <v>97</v>
      </c>
      <c r="C51" s="92"/>
      <c r="D51" s="97"/>
      <c r="E51" s="103" t="s">
        <v>96</v>
      </c>
      <c r="F51" s="101"/>
      <c r="G51" s="118"/>
      <c r="H51" s="205">
        <v>0</v>
      </c>
      <c r="I51" s="118">
        <v>228.95</v>
      </c>
      <c r="J51" s="205"/>
      <c r="K51" s="118"/>
      <c r="L51" s="222"/>
      <c r="M51" s="5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27.75" customHeight="1">
      <c r="A52" s="139"/>
      <c r="B52" s="134" t="s">
        <v>47</v>
      </c>
      <c r="C52" s="92"/>
      <c r="D52" s="97"/>
      <c r="E52" s="102" t="s">
        <v>48</v>
      </c>
      <c r="F52" s="97"/>
      <c r="G52" s="117"/>
      <c r="H52" s="203">
        <v>80000</v>
      </c>
      <c r="I52" s="117">
        <v>92190.46</v>
      </c>
      <c r="J52" s="203"/>
      <c r="K52" s="117"/>
      <c r="L52" s="223"/>
      <c r="M52" s="5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8" customHeight="1">
      <c r="A53" s="139"/>
      <c r="B53" s="131" t="s">
        <v>103</v>
      </c>
      <c r="C53" s="92"/>
      <c r="D53" s="97"/>
      <c r="E53" s="103"/>
      <c r="F53" s="108" t="s">
        <v>102</v>
      </c>
      <c r="G53" s="111"/>
      <c r="H53" s="196"/>
      <c r="I53" s="111"/>
      <c r="J53" s="196">
        <v>28025.65</v>
      </c>
      <c r="K53" s="111">
        <v>33304.91</v>
      </c>
      <c r="L53" s="213"/>
      <c r="M53" s="5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5.75" customHeight="1">
      <c r="A54" s="139"/>
      <c r="B54" s="134" t="s">
        <v>49</v>
      </c>
      <c r="C54" s="92"/>
      <c r="D54" s="97"/>
      <c r="E54" s="102"/>
      <c r="F54" s="105" t="s">
        <v>50</v>
      </c>
      <c r="G54" s="111"/>
      <c r="H54" s="196"/>
      <c r="I54" s="111"/>
      <c r="J54" s="196">
        <v>38000</v>
      </c>
      <c r="K54" s="111">
        <v>21101.11</v>
      </c>
      <c r="L54" s="213"/>
      <c r="M54" s="5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8.75" customHeight="1" thickBot="1">
      <c r="A55" s="140"/>
      <c r="B55" s="135" t="s">
        <v>51</v>
      </c>
      <c r="C55" s="93"/>
      <c r="D55" s="98"/>
      <c r="E55" s="104"/>
      <c r="F55" s="109" t="s">
        <v>52</v>
      </c>
      <c r="G55" s="112"/>
      <c r="H55" s="197"/>
      <c r="I55" s="112"/>
      <c r="J55" s="197">
        <v>20000</v>
      </c>
      <c r="K55" s="112">
        <v>31027.95</v>
      </c>
      <c r="L55" s="214"/>
      <c r="M55" s="5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22.5" customHeight="1" thickBot="1">
      <c r="A56" s="89"/>
      <c r="B56" s="191" t="s">
        <v>117</v>
      </c>
      <c r="C56" s="192"/>
      <c r="D56" s="192"/>
      <c r="E56" s="192"/>
      <c r="F56" s="193"/>
      <c r="G56" s="119">
        <f>G8+G14+G21+G36+G45+G50</f>
        <v>118807.68000000001</v>
      </c>
      <c r="H56" s="119">
        <f>H8+H14+H21+H36+H45+H50</f>
        <v>386050</v>
      </c>
      <c r="I56" s="119">
        <f>I8+I14+I21+I36+I45+I50</f>
        <v>361110.67000000004</v>
      </c>
      <c r="J56" s="119">
        <f>J8+J14+J21+J36+J45+J50</f>
        <v>427190.72</v>
      </c>
      <c r="K56" s="119">
        <f>K8+K14+K21+K36+K45+K50</f>
        <v>371869.35</v>
      </c>
      <c r="L56" s="119">
        <f>L8+L14+L21+L36+L45+L50</f>
        <v>108049</v>
      </c>
      <c r="M56" s="6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0.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20.25" customHeight="1">
      <c r="A58" s="8"/>
      <c r="C58" s="83"/>
      <c r="D58" s="82" t="s">
        <v>114</v>
      </c>
      <c r="F58" s="8"/>
      <c r="G58" s="8"/>
      <c r="H58" s="8"/>
      <c r="I58" s="8"/>
      <c r="J58" s="8"/>
      <c r="K58" s="8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9.5" customHeight="1">
      <c r="A59" s="8"/>
      <c r="D59" s="127" t="s">
        <v>115</v>
      </c>
      <c r="F59" s="8"/>
      <c r="G59" s="8"/>
      <c r="H59" s="8"/>
      <c r="I59" s="8"/>
      <c r="J59" s="8"/>
      <c r="K59" s="8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9.5" customHeight="1">
      <c r="A60" s="8"/>
      <c r="D60" s="128" t="s">
        <v>135</v>
      </c>
      <c r="F60" s="8"/>
      <c r="G60" s="8"/>
      <c r="H60" s="8"/>
      <c r="I60" s="8"/>
      <c r="J60" s="8"/>
      <c r="K60" s="8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ht="19.5" customHeight="1">
      <c r="D61" s="128" t="s">
        <v>136</v>
      </c>
    </row>
    <row r="62" ht="18" customHeight="1">
      <c r="D62" s="128" t="s">
        <v>137</v>
      </c>
    </row>
    <row r="63" ht="19.5" customHeight="1">
      <c r="D63" s="128" t="s">
        <v>138</v>
      </c>
    </row>
  </sheetData>
  <mergeCells count="13">
    <mergeCell ref="L3:L6"/>
    <mergeCell ref="H4:I4"/>
    <mergeCell ref="J4:K4"/>
    <mergeCell ref="H3:I3"/>
    <mergeCell ref="J3:K3"/>
    <mergeCell ref="A51:A55"/>
    <mergeCell ref="A9:A13"/>
    <mergeCell ref="G3:G6"/>
    <mergeCell ref="A15:A20"/>
    <mergeCell ref="A46:A49"/>
    <mergeCell ref="A22:A35"/>
    <mergeCell ref="A37:A43"/>
    <mergeCell ref="B56:F56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6">
      <selection activeCell="D11" sqref="D11"/>
    </sheetView>
  </sheetViews>
  <sheetFormatPr defaultColWidth="9.140625" defaultRowHeight="12.75"/>
  <cols>
    <col min="1" max="1" width="3.7109375" style="0" customWidth="1"/>
    <col min="2" max="2" width="41.8515625" style="0" customWidth="1"/>
    <col min="3" max="3" width="6.140625" style="0" customWidth="1"/>
    <col min="4" max="4" width="8.00390625" style="0" customWidth="1"/>
    <col min="5" max="5" width="7.421875" style="0" customWidth="1"/>
    <col min="6" max="6" width="7.57421875" style="0" customWidth="1"/>
    <col min="7" max="7" width="10.8515625" style="0" customWidth="1"/>
    <col min="8" max="8" width="9.7109375" style="0" customWidth="1"/>
    <col min="9" max="9" width="10.140625" style="0" customWidth="1"/>
    <col min="10" max="10" width="9.28125" style="0" customWidth="1"/>
    <col min="11" max="11" width="9.8515625" style="0" customWidth="1"/>
    <col min="12" max="12" width="10.8515625" style="0" customWidth="1"/>
    <col min="13" max="16384" width="9.00390625" style="0" customWidth="1"/>
  </cols>
  <sheetData>
    <row r="1" spans="1:256" ht="18" customHeight="1">
      <c r="A1" s="1"/>
      <c r="B1" s="2"/>
      <c r="C1" s="3"/>
      <c r="D1" s="3"/>
      <c r="E1" s="4"/>
      <c r="F1" s="4"/>
      <c r="G1" s="5"/>
      <c r="H1" s="5"/>
      <c r="I1" s="5"/>
      <c r="J1" s="8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21" customHeight="1">
      <c r="A2" s="1"/>
      <c r="B2" s="57" t="s">
        <v>118</v>
      </c>
      <c r="C2" s="3"/>
      <c r="D2" s="3"/>
      <c r="E2" s="4"/>
      <c r="F2" s="4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1" customHeight="1">
      <c r="A3" s="1"/>
      <c r="B3" s="2"/>
      <c r="C3" s="3"/>
      <c r="D3" s="3"/>
      <c r="E3" s="4"/>
      <c r="F3" s="4"/>
      <c r="G3" s="5"/>
      <c r="H3" s="7"/>
      <c r="I3" s="8"/>
      <c r="J3" s="8"/>
      <c r="K3" s="8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 customHeight="1">
      <c r="A4" s="9"/>
      <c r="B4" s="9"/>
      <c r="C4" s="9"/>
      <c r="D4" s="10"/>
      <c r="E4" s="10"/>
      <c r="F4" s="10"/>
      <c r="G4" s="160" t="s">
        <v>53</v>
      </c>
      <c r="H4" s="11" t="s">
        <v>54</v>
      </c>
      <c r="I4" s="12"/>
      <c r="J4" s="11" t="s">
        <v>55</v>
      </c>
      <c r="K4" s="13"/>
      <c r="L4" s="160" t="s">
        <v>56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" customHeight="1">
      <c r="A5" s="14" t="s">
        <v>57</v>
      </c>
      <c r="B5" s="14" t="s">
        <v>58</v>
      </c>
      <c r="C5" s="14" t="s">
        <v>59</v>
      </c>
      <c r="D5" s="15" t="s">
        <v>60</v>
      </c>
      <c r="E5" s="15" t="s">
        <v>61</v>
      </c>
      <c r="F5" s="15" t="s">
        <v>62</v>
      </c>
      <c r="G5" s="160"/>
      <c r="H5" s="161" t="s">
        <v>63</v>
      </c>
      <c r="I5" s="162"/>
      <c r="J5" s="162" t="s">
        <v>64</v>
      </c>
      <c r="K5" s="162"/>
      <c r="L5" s="16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7.25" customHeight="1">
      <c r="A6" s="14"/>
      <c r="B6" s="14" t="s">
        <v>65</v>
      </c>
      <c r="C6" s="14"/>
      <c r="D6" s="15"/>
      <c r="E6" s="15" t="s">
        <v>66</v>
      </c>
      <c r="F6" s="15" t="s">
        <v>67</v>
      </c>
      <c r="G6" s="160"/>
      <c r="H6" s="8"/>
      <c r="I6" s="14" t="s">
        <v>68</v>
      </c>
      <c r="J6" s="8"/>
      <c r="K6" s="16" t="s">
        <v>69</v>
      </c>
      <c r="L6" s="16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5" customHeight="1">
      <c r="A7" s="14"/>
      <c r="B7" s="14"/>
      <c r="C7" s="14"/>
      <c r="D7" s="15"/>
      <c r="E7" s="15"/>
      <c r="F7" s="15"/>
      <c r="G7" s="160"/>
      <c r="H7" s="8" t="s">
        <v>70</v>
      </c>
      <c r="I7" s="14" t="s">
        <v>71</v>
      </c>
      <c r="J7" s="8" t="s">
        <v>72</v>
      </c>
      <c r="K7" s="17" t="s">
        <v>73</v>
      </c>
      <c r="L7" s="16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5" customHeight="1">
      <c r="A8" s="18"/>
      <c r="B8" s="18"/>
      <c r="C8" s="18"/>
      <c r="D8" s="19"/>
      <c r="E8" s="19"/>
      <c r="F8" s="19"/>
      <c r="G8" s="160"/>
      <c r="H8" s="20"/>
      <c r="I8" s="18" t="s">
        <v>74</v>
      </c>
      <c r="J8" s="20"/>
      <c r="K8" s="21" t="s">
        <v>75</v>
      </c>
      <c r="L8" s="16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2.75">
      <c r="A9" s="22">
        <v>1</v>
      </c>
      <c r="B9" s="23">
        <v>2</v>
      </c>
      <c r="C9" s="23">
        <v>3</v>
      </c>
      <c r="D9" s="24">
        <v>4</v>
      </c>
      <c r="E9" s="23">
        <v>5</v>
      </c>
      <c r="F9" s="24">
        <v>6</v>
      </c>
      <c r="G9" s="23">
        <v>7</v>
      </c>
      <c r="H9" s="23">
        <v>8</v>
      </c>
      <c r="I9" s="24">
        <v>9</v>
      </c>
      <c r="J9" s="23">
        <v>10</v>
      </c>
      <c r="K9" s="25">
        <v>11</v>
      </c>
      <c r="L9" s="23">
        <v>12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30.75" customHeight="1" thickBot="1">
      <c r="A10" s="56">
        <v>1</v>
      </c>
      <c r="B10" s="84" t="s">
        <v>119</v>
      </c>
      <c r="C10" s="26">
        <v>600</v>
      </c>
      <c r="D10" s="26">
        <v>60014</v>
      </c>
      <c r="E10" s="27"/>
      <c r="F10" s="27"/>
      <c r="G10" s="28">
        <v>3020</v>
      </c>
      <c r="H10" s="28">
        <v>20000</v>
      </c>
      <c r="I10" s="28">
        <v>0</v>
      </c>
      <c r="J10" s="28">
        <v>21000</v>
      </c>
      <c r="K10" s="29">
        <v>0</v>
      </c>
      <c r="L10" s="30">
        <f aca="true" t="shared" si="0" ref="L10:L16">G10+H10-J10</f>
        <v>2020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30.75" customHeight="1" thickBot="1">
      <c r="A11" s="56">
        <v>2</v>
      </c>
      <c r="B11" s="84" t="s">
        <v>120</v>
      </c>
      <c r="C11" s="85" t="s">
        <v>98</v>
      </c>
      <c r="D11" s="85" t="s">
        <v>99</v>
      </c>
      <c r="E11" s="27"/>
      <c r="F11" s="27"/>
      <c r="G11" s="28"/>
      <c r="H11" s="28"/>
      <c r="I11" s="28"/>
      <c r="J11" s="28"/>
      <c r="K11" s="29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4.75" customHeight="1" thickBot="1">
      <c r="A12" s="56">
        <v>3</v>
      </c>
      <c r="B12" s="31" t="s">
        <v>76</v>
      </c>
      <c r="C12" s="32" t="s">
        <v>77</v>
      </c>
      <c r="D12" s="32" t="s">
        <v>78</v>
      </c>
      <c r="E12" s="33"/>
      <c r="F12" s="33"/>
      <c r="G12" s="34">
        <v>79440</v>
      </c>
      <c r="H12" s="34">
        <v>25000</v>
      </c>
      <c r="I12" s="34">
        <v>0</v>
      </c>
      <c r="J12" s="34">
        <v>42250</v>
      </c>
      <c r="K12" s="35">
        <v>0</v>
      </c>
      <c r="L12" s="36">
        <f t="shared" si="0"/>
        <v>62190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36" customHeight="1">
      <c r="A13" s="56">
        <v>4</v>
      </c>
      <c r="B13" s="37" t="s">
        <v>79</v>
      </c>
      <c r="C13" s="38" t="s">
        <v>80</v>
      </c>
      <c r="D13" s="39" t="s">
        <v>81</v>
      </c>
      <c r="E13" s="40"/>
      <c r="F13" s="39"/>
      <c r="G13" s="41">
        <v>0</v>
      </c>
      <c r="H13" s="42">
        <v>24600</v>
      </c>
      <c r="I13" s="42">
        <v>0</v>
      </c>
      <c r="J13" s="42">
        <v>24600</v>
      </c>
      <c r="K13" s="43">
        <v>0</v>
      </c>
      <c r="L13" s="44">
        <f t="shared" si="0"/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29.25" customHeight="1">
      <c r="A14" s="56">
        <v>5</v>
      </c>
      <c r="B14" s="37" t="s">
        <v>82</v>
      </c>
      <c r="C14" s="39" t="s">
        <v>83</v>
      </c>
      <c r="D14" s="39" t="s">
        <v>84</v>
      </c>
      <c r="E14" s="45"/>
      <c r="F14" s="45"/>
      <c r="G14" s="42">
        <v>2683</v>
      </c>
      <c r="H14" s="42">
        <v>30000</v>
      </c>
      <c r="I14" s="42">
        <v>0</v>
      </c>
      <c r="J14" s="42">
        <v>31683</v>
      </c>
      <c r="K14" s="43">
        <v>0</v>
      </c>
      <c r="L14" s="44">
        <f t="shared" si="0"/>
        <v>1000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27.75" customHeight="1">
      <c r="A15" s="56">
        <v>6</v>
      </c>
      <c r="B15" s="31" t="s">
        <v>85</v>
      </c>
      <c r="C15" s="46" t="s">
        <v>86</v>
      </c>
      <c r="D15" s="46" t="s">
        <v>87</v>
      </c>
      <c r="E15" s="47"/>
      <c r="F15" s="47"/>
      <c r="G15" s="48">
        <v>7924</v>
      </c>
      <c r="H15" s="48">
        <v>153280</v>
      </c>
      <c r="I15" s="48">
        <v>0</v>
      </c>
      <c r="J15" s="48">
        <v>153280</v>
      </c>
      <c r="K15" s="49">
        <v>0</v>
      </c>
      <c r="L15" s="50">
        <f t="shared" si="0"/>
        <v>7924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28.5" customHeight="1">
      <c r="A16" s="56">
        <v>7</v>
      </c>
      <c r="B16" s="31" t="s">
        <v>88</v>
      </c>
      <c r="C16" s="39" t="s">
        <v>89</v>
      </c>
      <c r="D16" s="39" t="s">
        <v>90</v>
      </c>
      <c r="E16" s="45"/>
      <c r="F16" s="45"/>
      <c r="G16" s="42">
        <v>0</v>
      </c>
      <c r="H16" s="42">
        <v>60000</v>
      </c>
      <c r="I16" s="42">
        <v>0</v>
      </c>
      <c r="J16" s="42">
        <v>60000</v>
      </c>
      <c r="K16" s="43">
        <v>0</v>
      </c>
      <c r="L16" s="44">
        <f t="shared" si="0"/>
        <v>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21" customHeight="1">
      <c r="A17" s="51"/>
      <c r="B17" s="159" t="s">
        <v>91</v>
      </c>
      <c r="C17" s="159"/>
      <c r="D17" s="159"/>
      <c r="E17" s="52"/>
      <c r="F17" s="52"/>
      <c r="G17" s="53">
        <f aca="true" t="shared" si="1" ref="G17:L17">SUM(G10:G16)</f>
        <v>93067</v>
      </c>
      <c r="H17" s="53">
        <f t="shared" si="1"/>
        <v>312880</v>
      </c>
      <c r="I17" s="53">
        <f t="shared" si="1"/>
        <v>0</v>
      </c>
      <c r="J17" s="53">
        <f t="shared" si="1"/>
        <v>332813</v>
      </c>
      <c r="K17" s="53">
        <f t="shared" si="1"/>
        <v>0</v>
      </c>
      <c r="L17" s="53">
        <f t="shared" si="1"/>
        <v>73134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0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20.25" customHeight="1">
      <c r="A20" s="8"/>
      <c r="B20" s="54"/>
      <c r="C20" s="8"/>
      <c r="D20" s="8"/>
      <c r="E20" s="8"/>
      <c r="F20" s="8"/>
      <c r="G20" s="8"/>
      <c r="H20" s="8" t="s">
        <v>92</v>
      </c>
      <c r="I20" s="8"/>
      <c r="J20" s="8"/>
      <c r="K20" s="8"/>
      <c r="L20" s="8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2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21" customHeight="1">
      <c r="A22" s="8"/>
      <c r="B22" s="8"/>
      <c r="C22" s="55"/>
      <c r="D22" s="8"/>
      <c r="E22" s="8"/>
      <c r="F22" s="8"/>
      <c r="G22" s="8"/>
      <c r="H22" s="8"/>
      <c r="I22" s="8" t="s">
        <v>93</v>
      </c>
      <c r="J22" s="8"/>
      <c r="K22" s="8"/>
      <c r="L22" s="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</sheetData>
  <mergeCells count="5">
    <mergeCell ref="B17:D17"/>
    <mergeCell ref="G4:G8"/>
    <mergeCell ref="L4:L8"/>
    <mergeCell ref="H5:I5"/>
    <mergeCell ref="J5:K5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Mariola</cp:lastModifiedBy>
  <cp:lastPrinted>2008-03-17T12:08:24Z</cp:lastPrinted>
  <dcterms:created xsi:type="dcterms:W3CDTF">1999-11-09T08:26:52Z</dcterms:created>
  <dcterms:modified xsi:type="dcterms:W3CDTF">2008-03-17T12:13:15Z</dcterms:modified>
  <cp:category/>
  <cp:version/>
  <cp:contentType/>
  <cp:contentStatus/>
  <cp:revision>1</cp:revision>
</cp:coreProperties>
</file>